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Documents\Financijski izvještaji\Financijski izvještaji 31.12.2023\"/>
    </mc:Choice>
  </mc:AlternateContent>
  <xr:revisionPtr revIDLastSave="0" documentId="13_ncr:1_{DE621825-C386-4AD3-81B6-3044B703626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M270" i="9"/>
  <c r="L270" i="9"/>
  <c r="F270" i="9"/>
  <c r="E270" i="9"/>
  <c r="M269" i="9"/>
  <c r="L269" i="9"/>
  <c r="F269" i="9" s="1"/>
  <c r="E269" i="9"/>
  <c r="B269" i="9"/>
  <c r="M268" i="9"/>
  <c r="L268" i="9"/>
  <c r="F268" i="9" s="1"/>
  <c r="E268" i="9"/>
  <c r="B268" i="9" s="1"/>
  <c r="M267" i="9"/>
  <c r="L267" i="9"/>
  <c r="F267" i="9"/>
  <c r="E267" i="9"/>
  <c r="M266" i="9"/>
  <c r="L266" i="9"/>
  <c r="F266" i="9"/>
  <c r="E266" i="9"/>
  <c r="M265" i="9"/>
  <c r="L265" i="9"/>
  <c r="F265" i="9" s="1"/>
  <c r="E265" i="9"/>
  <c r="B265" i="9"/>
  <c r="M264" i="9"/>
  <c r="L264" i="9"/>
  <c r="F264" i="9" s="1"/>
  <c r="E264" i="9"/>
  <c r="B264" i="9" s="1"/>
  <c r="M263" i="9"/>
  <c r="L263" i="9"/>
  <c r="F263" i="9"/>
  <c r="E263" i="9"/>
  <c r="M262" i="9"/>
  <c r="L262" i="9"/>
  <c r="F262" i="9"/>
  <c r="E262" i="9"/>
  <c r="M261" i="9"/>
  <c r="L261" i="9"/>
  <c r="F261" i="9" s="1"/>
  <c r="E261" i="9"/>
  <c r="B261" i="9"/>
  <c r="M260" i="9"/>
  <c r="L260" i="9"/>
  <c r="F260" i="9" s="1"/>
  <c r="E260" i="9"/>
  <c r="B260" i="9" s="1"/>
  <c r="M259" i="9"/>
  <c r="L259" i="9"/>
  <c r="F259" i="9"/>
  <c r="E259" i="9"/>
  <c r="M258" i="9"/>
  <c r="L258" i="9"/>
  <c r="F258" i="9"/>
  <c r="E258" i="9"/>
  <c r="M257" i="9"/>
  <c r="L257" i="9"/>
  <c r="F257" i="9" s="1"/>
  <c r="E257" i="9"/>
  <c r="B257" i="9"/>
  <c r="M256" i="9"/>
  <c r="L256" i="9"/>
  <c r="F256" i="9" s="1"/>
  <c r="E256" i="9"/>
  <c r="B256" i="9" s="1"/>
  <c r="M255" i="9"/>
  <c r="L255" i="9"/>
  <c r="F255" i="9"/>
  <c r="E255" i="9"/>
  <c r="M254" i="9"/>
  <c r="L254" i="9"/>
  <c r="F254" i="9"/>
  <c r="E254" i="9"/>
  <c r="M253" i="9"/>
  <c r="L253" i="9"/>
  <c r="F253" i="9" s="1"/>
  <c r="E253" i="9"/>
  <c r="B253" i="9"/>
  <c r="M252" i="9"/>
  <c r="L252" i="9"/>
  <c r="F252" i="9" s="1"/>
  <c r="E252" i="9"/>
  <c r="B252" i="9" s="1"/>
  <c r="M251" i="9"/>
  <c r="L251" i="9"/>
  <c r="F251" i="9"/>
  <c r="E251" i="9"/>
  <c r="M250" i="9"/>
  <c r="L250" i="9"/>
  <c r="F250" i="9"/>
  <c r="E250" i="9"/>
  <c r="M249" i="9"/>
  <c r="L249" i="9"/>
  <c r="F249" i="9" s="1"/>
  <c r="E249" i="9"/>
  <c r="B249" i="9"/>
  <c r="M248" i="9"/>
  <c r="L248" i="9"/>
  <c r="F248" i="9" s="1"/>
  <c r="E248" i="9"/>
  <c r="B248" i="9" s="1"/>
  <c r="M247" i="9"/>
  <c r="L247" i="9"/>
  <c r="F247" i="9"/>
  <c r="E247" i="9"/>
  <c r="M246" i="9"/>
  <c r="L246" i="9"/>
  <c r="F246" i="9"/>
  <c r="E246" i="9"/>
  <c r="M245" i="9"/>
  <c r="L245" i="9"/>
  <c r="F245" i="9" s="1"/>
  <c r="E245" i="9"/>
  <c r="B245" i="9"/>
  <c r="M244" i="9"/>
  <c r="L244" i="9"/>
  <c r="F244" i="9" s="1"/>
  <c r="E244" i="9"/>
  <c r="B244" i="9" s="1"/>
  <c r="M243" i="9"/>
  <c r="L243" i="9"/>
  <c r="F243" i="9"/>
  <c r="E243" i="9"/>
  <c r="M242" i="9"/>
  <c r="L242" i="9"/>
  <c r="F242" i="9"/>
  <c r="E242" i="9"/>
  <c r="M241" i="9"/>
  <c r="L241" i="9"/>
  <c r="F241" i="9" s="1"/>
  <c r="E241" i="9"/>
  <c r="B241" i="9"/>
  <c r="M240" i="9"/>
  <c r="L240" i="9"/>
  <c r="F240" i="9" s="1"/>
  <c r="E240" i="9"/>
  <c r="B240" i="9" s="1"/>
  <c r="M239" i="9"/>
  <c r="L239" i="9"/>
  <c r="F239" i="9"/>
  <c r="E239" i="9"/>
  <c r="M238" i="9"/>
  <c r="L238" i="9"/>
  <c r="F238" i="9"/>
  <c r="E238" i="9"/>
  <c r="M237" i="9"/>
  <c r="L237" i="9"/>
  <c r="F237" i="9" s="1"/>
  <c r="E237" i="9"/>
  <c r="B237" i="9"/>
  <c r="M236" i="9"/>
  <c r="L236" i="9"/>
  <c r="F236" i="9" s="1"/>
  <c r="E236" i="9"/>
  <c r="B236" i="9" s="1"/>
  <c r="M235" i="9"/>
  <c r="L235" i="9"/>
  <c r="F235" i="9"/>
  <c r="E235" i="9"/>
  <c r="M234" i="9"/>
  <c r="L234" i="9"/>
  <c r="F234" i="9"/>
  <c r="E234" i="9"/>
  <c r="M233" i="9"/>
  <c r="L233" i="9"/>
  <c r="F233" i="9" s="1"/>
  <c r="E233" i="9"/>
  <c r="B233" i="9"/>
  <c r="M232" i="9"/>
  <c r="L232" i="9"/>
  <c r="F232" i="9" s="1"/>
  <c r="E232" i="9"/>
  <c r="B232" i="9" s="1"/>
  <c r="M231" i="9"/>
  <c r="L231" i="9"/>
  <c r="F231" i="9"/>
  <c r="E231" i="9"/>
  <c r="M230" i="9"/>
  <c r="L230" i="9"/>
  <c r="F230" i="9"/>
  <c r="E230" i="9"/>
  <c r="M229" i="9"/>
  <c r="L229" i="9"/>
  <c r="F229" i="9" s="1"/>
  <c r="B229" i="9" s="1"/>
  <c r="E229" i="9"/>
  <c r="M228" i="9"/>
  <c r="L228" i="9"/>
  <c r="F228" i="9" s="1"/>
  <c r="E228" i="9"/>
  <c r="B228" i="9" s="1"/>
  <c r="M227" i="9"/>
  <c r="L227" i="9"/>
  <c r="F227" i="9"/>
  <c r="E227" i="9"/>
  <c r="M226" i="9"/>
  <c r="L226" i="9"/>
  <c r="F226" i="9"/>
  <c r="E226" i="9"/>
  <c r="M225" i="9"/>
  <c r="L225" i="9"/>
  <c r="F225" i="9" s="1"/>
  <c r="B225" i="9" s="1"/>
  <c r="E225" i="9"/>
  <c r="M224" i="9"/>
  <c r="L224" i="9"/>
  <c r="F224" i="9" s="1"/>
  <c r="E224" i="9"/>
  <c r="B224" i="9" s="1"/>
  <c r="M223" i="9"/>
  <c r="F223" i="9" s="1"/>
  <c r="L223" i="9"/>
  <c r="E223" i="9"/>
  <c r="M222" i="9"/>
  <c r="L222" i="9"/>
  <c r="F222" i="9"/>
  <c r="E222" i="9"/>
  <c r="M221" i="9"/>
  <c r="L221" i="9"/>
  <c r="E221" i="9"/>
  <c r="M220" i="9"/>
  <c r="L220" i="9"/>
  <c r="E220" i="9"/>
  <c r="M219" i="9"/>
  <c r="L219" i="9"/>
  <c r="E219" i="9"/>
  <c r="M218" i="9"/>
  <c r="F218" i="9" s="1"/>
  <c r="L218" i="9"/>
  <c r="E218" i="9"/>
  <c r="M217" i="9"/>
  <c r="L217" i="9"/>
  <c r="E217" i="9"/>
  <c r="M216" i="9"/>
  <c r="L216" i="9"/>
  <c r="F216" i="9" s="1"/>
  <c r="E216" i="9"/>
  <c r="B216" i="9" s="1"/>
  <c r="M215" i="9"/>
  <c r="L215" i="9"/>
  <c r="F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E88" i="9" s="1"/>
  <c r="B88" i="9" s="1"/>
  <c r="G88" i="9"/>
  <c r="F88" i="9"/>
  <c r="H87" i="9"/>
  <c r="G87" i="9"/>
  <c r="E87" i="9" s="1"/>
  <c r="B87" i="9" s="1"/>
  <c r="F87" i="9"/>
  <c r="H86" i="9"/>
  <c r="G86" i="9"/>
  <c r="F86" i="9"/>
  <c r="H85" i="9"/>
  <c r="G85" i="9"/>
  <c r="F85" i="9"/>
  <c r="E85" i="9"/>
  <c r="B85" i="9" s="1"/>
  <c r="H84" i="9"/>
  <c r="E84" i="9" s="1"/>
  <c r="G84" i="9"/>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F78" i="9"/>
  <c r="H77" i="9"/>
  <c r="G77" i="9"/>
  <c r="F77" i="9"/>
  <c r="E77" i="9"/>
  <c r="B77" i="9" s="1"/>
  <c r="H76" i="9"/>
  <c r="E76" i="9" s="1"/>
  <c r="G76" i="9"/>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F70" i="9"/>
  <c r="H69" i="9"/>
  <c r="G69" i="9"/>
  <c r="F69" i="9"/>
  <c r="E69" i="9"/>
  <c r="B69" i="9" s="1"/>
  <c r="H68" i="9"/>
  <c r="E68" i="9" s="1"/>
  <c r="G68" i="9"/>
  <c r="F68" i="9"/>
  <c r="H67" i="9"/>
  <c r="G67" i="9"/>
  <c r="E67" i="9" s="1"/>
  <c r="B67" i="9" s="1"/>
  <c r="F67" i="9"/>
  <c r="H66" i="9"/>
  <c r="G66" i="9"/>
  <c r="F66" i="9"/>
  <c r="H65" i="9"/>
  <c r="G65" i="9"/>
  <c r="F65" i="9"/>
  <c r="E65" i="9"/>
  <c r="B65" i="9" s="1"/>
  <c r="H64" i="9"/>
  <c r="E64" i="9" s="1"/>
  <c r="B64" i="9" s="1"/>
  <c r="G64" i="9"/>
  <c r="F64" i="9"/>
  <c r="H63" i="9"/>
  <c r="G63" i="9"/>
  <c r="E63" i="9" s="1"/>
  <c r="B63" i="9" s="1"/>
  <c r="F63" i="9"/>
  <c r="H62" i="9"/>
  <c r="G62" i="9"/>
  <c r="F62" i="9"/>
  <c r="H61" i="9"/>
  <c r="G61" i="9"/>
  <c r="F61" i="9"/>
  <c r="E61" i="9"/>
  <c r="B61" i="9" s="1"/>
  <c r="H60" i="9"/>
  <c r="G60" i="9"/>
  <c r="F60" i="9"/>
  <c r="E60" i="9"/>
  <c r="H59" i="9"/>
  <c r="G59" i="9"/>
  <c r="E59" i="9" s="1"/>
  <c r="B59" i="9" s="1"/>
  <c r="F59" i="9"/>
  <c r="H58" i="9"/>
  <c r="G58" i="9"/>
  <c r="E58" i="9" s="1"/>
  <c r="F58" i="9"/>
  <c r="B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B50" i="9" s="1"/>
  <c r="F50" i="9"/>
  <c r="H49" i="9"/>
  <c r="G49" i="9"/>
  <c r="F49" i="9"/>
  <c r="E49" i="9"/>
  <c r="B49" i="9" s="1"/>
  <c r="H48" i="9"/>
  <c r="G48" i="9"/>
  <c r="F48" i="9"/>
  <c r="B48" i="9" s="1"/>
  <c r="E48" i="9"/>
  <c r="H47" i="9"/>
  <c r="G47" i="9"/>
  <c r="F47" i="9"/>
  <c r="H46" i="9"/>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E275" i="9" s="1"/>
  <c r="B275" i="9" s="1"/>
  <c r="I3" i="9"/>
  <c r="H3" i="9"/>
  <c r="G3" i="9"/>
  <c r="D101" i="8"/>
  <c r="C1576" i="1" s="1"/>
  <c r="D95" i="8"/>
  <c r="D90" i="8"/>
  <c r="D85" i="8"/>
  <c r="C1560" i="1" s="1"/>
  <c r="D80" i="8"/>
  <c r="D75" i="8"/>
  <c r="D70" i="8"/>
  <c r="D65" i="8"/>
  <c r="D60" i="8"/>
  <c r="D49" i="8" s="1"/>
  <c r="C1524" i="1" s="1"/>
  <c r="G1524" i="1" s="1"/>
  <c r="D55" i="8"/>
  <c r="D50" i="8"/>
  <c r="D44" i="8"/>
  <c r="D43" i="8" s="1"/>
  <c r="I35" i="3" s="1"/>
  <c r="D36" i="8"/>
  <c r="D26" i="8"/>
  <c r="D18" i="8"/>
  <c r="D8" i="8"/>
  <c r="D6" i="8" s="1"/>
  <c r="E44" i="7"/>
  <c r="D44" i="7"/>
  <c r="E39" i="7"/>
  <c r="E38" i="7" s="1"/>
  <c r="D39" i="7"/>
  <c r="D38" i="7" s="1"/>
  <c r="H31" i="3" s="1"/>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1215" i="1" s="1"/>
  <c r="D239" i="5"/>
  <c r="D238" i="5" s="1"/>
  <c r="C1215" i="1"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D412" i="1" s="1"/>
  <c r="G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D152" i="4" s="1"/>
  <c r="E152" i="4"/>
  <c r="F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F128" i="4" s="1"/>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6" i="1"/>
  <c r="G1576" i="1"/>
  <c r="C1575"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H1524" i="1"/>
  <c r="G1523" i="1"/>
  <c r="C1523" i="1"/>
  <c r="H1523" i="1" s="1"/>
  <c r="C1522" i="1"/>
  <c r="H1521" i="1"/>
  <c r="G1521" i="1"/>
  <c r="C1521" i="1"/>
  <c r="H1520" i="1"/>
  <c r="C1520" i="1"/>
  <c r="G1520" i="1" s="1"/>
  <c r="G1519" i="1"/>
  <c r="C1519" i="1"/>
  <c r="H1519" i="1" s="1"/>
  <c r="C1518" i="1"/>
  <c r="H1516" i="1"/>
  <c r="C1516" i="1"/>
  <c r="G1516" i="1" s="1"/>
  <c r="G1515" i="1"/>
  <c r="C1515" i="1"/>
  <c r="H1515" i="1" s="1"/>
  <c r="C1514" i="1"/>
  <c r="H1513" i="1"/>
  <c r="G1513" i="1"/>
  <c r="C1513" i="1"/>
  <c r="H1512" i="1"/>
  <c r="C1512" i="1"/>
  <c r="G1512" i="1" s="1"/>
  <c r="G1511" i="1"/>
  <c r="C1511" i="1"/>
  <c r="H1511" i="1" s="1"/>
  <c r="C1510" i="1"/>
  <c r="H1509" i="1"/>
  <c r="G1509" i="1"/>
  <c r="C1509" i="1"/>
  <c r="H1508" i="1"/>
  <c r="C1508" i="1"/>
  <c r="G1508" i="1" s="1"/>
  <c r="G1507" i="1"/>
  <c r="C1507" i="1"/>
  <c r="H1507" i="1" s="1"/>
  <c r="C1506" i="1"/>
  <c r="H1505" i="1"/>
  <c r="G1505" i="1"/>
  <c r="C1505" i="1"/>
  <c r="C1504" i="1"/>
  <c r="G1504" i="1" s="1"/>
  <c r="C1503" i="1"/>
  <c r="H1503" i="1" s="1"/>
  <c r="C1502" i="1"/>
  <c r="C1501" i="1"/>
  <c r="H1501" i="1" s="1"/>
  <c r="C1500" i="1"/>
  <c r="G1500" i="1" s="1"/>
  <c r="C1498" i="1"/>
  <c r="H1497" i="1"/>
  <c r="G1497" i="1"/>
  <c r="C1497" i="1"/>
  <c r="C1496" i="1"/>
  <c r="G1496" i="1" s="1"/>
  <c r="G1495" i="1"/>
  <c r="C1495" i="1"/>
  <c r="H1495" i="1" s="1"/>
  <c r="C1494" i="1"/>
  <c r="G1494" i="1" s="1"/>
  <c r="H1493" i="1"/>
  <c r="G1493" i="1"/>
  <c r="C1493" i="1"/>
  <c r="C1492" i="1"/>
  <c r="G1492" i="1" s="1"/>
  <c r="G1491" i="1"/>
  <c r="C1491" i="1"/>
  <c r="H1491" i="1" s="1"/>
  <c r="C1490" i="1"/>
  <c r="G1490" i="1" s="1"/>
  <c r="H1489" i="1"/>
  <c r="G1489" i="1"/>
  <c r="C1489" i="1"/>
  <c r="H1488" i="1"/>
  <c r="C1488" i="1"/>
  <c r="G1488" i="1" s="1"/>
  <c r="G1487" i="1"/>
  <c r="C1487" i="1"/>
  <c r="H1487" i="1" s="1"/>
  <c r="H1486" i="1"/>
  <c r="C1486" i="1"/>
  <c r="G1486" i="1" s="1"/>
  <c r="C1485" i="1"/>
  <c r="H1485" i="1" s="1"/>
  <c r="C1484" i="1"/>
  <c r="G1484" i="1" s="1"/>
  <c r="C1483" i="1"/>
  <c r="H1483" i="1" s="1"/>
  <c r="C1482" i="1"/>
  <c r="G1482" i="1" s="1"/>
  <c r="C1480" i="1"/>
  <c r="H1480" i="1" s="1"/>
  <c r="D1479" i="1"/>
  <c r="C1479" i="1"/>
  <c r="G1479" i="1" s="1"/>
  <c r="D1478" i="1"/>
  <c r="C1478" i="1"/>
  <c r="G1478" i="1" s="1"/>
  <c r="D1477" i="1"/>
  <c r="C1477" i="1"/>
  <c r="G1477" i="1" s="1"/>
  <c r="D1476" i="1"/>
  <c r="C1476" i="1"/>
  <c r="G1476" i="1" s="1"/>
  <c r="D1475" i="1"/>
  <c r="C1475" i="1"/>
  <c r="H1475" i="1" s="1"/>
  <c r="D1474" i="1"/>
  <c r="C1474" i="1"/>
  <c r="G1474" i="1" s="1"/>
  <c r="D1473" i="1"/>
  <c r="C1473" i="1"/>
  <c r="G1473" i="1" s="1"/>
  <c r="D1472" i="1"/>
  <c r="C1472" i="1"/>
  <c r="G1472" i="1" s="1"/>
  <c r="D1471" i="1"/>
  <c r="C1471" i="1"/>
  <c r="G1471" i="1" s="1"/>
  <c r="G1470" i="1"/>
  <c r="D1470" i="1"/>
  <c r="C1470" i="1"/>
  <c r="H1470" i="1" s="1"/>
  <c r="C1469" i="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H1461" i="1" s="1"/>
  <c r="D1460" i="1"/>
  <c r="C1460" i="1"/>
  <c r="G1460" i="1" s="1"/>
  <c r="D1459" i="1"/>
  <c r="C1459" i="1"/>
  <c r="G1459" i="1" s="1"/>
  <c r="D1458" i="1"/>
  <c r="C1458" i="1"/>
  <c r="G1458" i="1" s="1"/>
  <c r="D1457" i="1"/>
  <c r="C1457" i="1"/>
  <c r="G1457" i="1" s="1"/>
  <c r="D1456" i="1"/>
  <c r="C1456" i="1"/>
  <c r="G1456" i="1" s="1"/>
  <c r="D1455" i="1"/>
  <c r="C1455" i="1"/>
  <c r="G1455" i="1" s="1"/>
  <c r="G1454" i="1"/>
  <c r="D1454" i="1"/>
  <c r="C1454" i="1"/>
  <c r="H1454"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G1445" i="1" s="1"/>
  <c r="C1445" i="1"/>
  <c r="J1445" i="1" s="1"/>
  <c r="J1444" i="1"/>
  <c r="D1444" i="1"/>
  <c r="H1444" i="1" s="1"/>
  <c r="C1444" i="1"/>
  <c r="G1444" i="1" s="1"/>
  <c r="J1443" i="1"/>
  <c r="D1443" i="1"/>
  <c r="G1443" i="1" s="1"/>
  <c r="C1443" i="1"/>
  <c r="J1442" i="1"/>
  <c r="D1442" i="1"/>
  <c r="H1442" i="1" s="1"/>
  <c r="C1442" i="1"/>
  <c r="G1442" i="1" s="1"/>
  <c r="J1441" i="1"/>
  <c r="D1441" i="1"/>
  <c r="G1441" i="1" s="1"/>
  <c r="C1441" i="1"/>
  <c r="J1440" i="1"/>
  <c r="D1440" i="1"/>
  <c r="H1440" i="1" s="1"/>
  <c r="C1440" i="1"/>
  <c r="G1440" i="1" s="1"/>
  <c r="J1439" i="1"/>
  <c r="D1439" i="1"/>
  <c r="G1439" i="1" s="1"/>
  <c r="C1439" i="1"/>
  <c r="H1438" i="1"/>
  <c r="D1438" i="1"/>
  <c r="G1438" i="1" s="1"/>
  <c r="C1438" i="1"/>
  <c r="H1437" i="1"/>
  <c r="D1437" i="1"/>
  <c r="G1437" i="1" s="1"/>
  <c r="C1437" i="1"/>
  <c r="D1434" i="1"/>
  <c r="G1434" i="1" s="1"/>
  <c r="C1434" i="1"/>
  <c r="D1433" i="1"/>
  <c r="G1433" i="1" s="1"/>
  <c r="C1433" i="1"/>
  <c r="H1432" i="1"/>
  <c r="D1432" i="1"/>
  <c r="G1432" i="1" s="1"/>
  <c r="C1432" i="1"/>
  <c r="H1431" i="1"/>
  <c r="D1431" i="1"/>
  <c r="G1431" i="1" s="1"/>
  <c r="C1431" i="1"/>
  <c r="D1430" i="1"/>
  <c r="G1430" i="1" s="1"/>
  <c r="C1430" i="1"/>
  <c r="D1429" i="1"/>
  <c r="G1429" i="1" s="1"/>
  <c r="C1429" i="1"/>
  <c r="H1428" i="1"/>
  <c r="D1428" i="1"/>
  <c r="G1428" i="1" s="1"/>
  <c r="C1428" i="1"/>
  <c r="H1427" i="1"/>
  <c r="D1427" i="1"/>
  <c r="G1427" i="1" s="1"/>
  <c r="C1427" i="1"/>
  <c r="D1426" i="1"/>
  <c r="G1426" i="1" s="1"/>
  <c r="C1426" i="1"/>
  <c r="D1425" i="1"/>
  <c r="G1425" i="1" s="1"/>
  <c r="C1425" i="1"/>
  <c r="H1424" i="1"/>
  <c r="D1424" i="1"/>
  <c r="G1424" i="1" s="1"/>
  <c r="C1424" i="1"/>
  <c r="D1423" i="1"/>
  <c r="D1422" i="1"/>
  <c r="G1422" i="1" s="1"/>
  <c r="C1422" i="1"/>
  <c r="H1421" i="1"/>
  <c r="D1421" i="1"/>
  <c r="G1421" i="1" s="1"/>
  <c r="C1421" i="1"/>
  <c r="H1420" i="1"/>
  <c r="D1420" i="1"/>
  <c r="G1420" i="1" s="1"/>
  <c r="C1420" i="1"/>
  <c r="D1419" i="1"/>
  <c r="G1419" i="1" s="1"/>
  <c r="C1419" i="1"/>
  <c r="D1418" i="1"/>
  <c r="G1418" i="1" s="1"/>
  <c r="C1418" i="1"/>
  <c r="H1417" i="1"/>
  <c r="D1417" i="1"/>
  <c r="G1417" i="1" s="1"/>
  <c r="C1417" i="1"/>
  <c r="H1416" i="1"/>
  <c r="D1416" i="1"/>
  <c r="G1416" i="1" s="1"/>
  <c r="C1416" i="1"/>
  <c r="D1415" i="1"/>
  <c r="G1415" i="1" s="1"/>
  <c r="C1415" i="1"/>
  <c r="D1414" i="1"/>
  <c r="C1414" i="1"/>
  <c r="H1413" i="1"/>
  <c r="D1413" i="1"/>
  <c r="G1413" i="1" s="1"/>
  <c r="C1413" i="1"/>
  <c r="H1412" i="1"/>
  <c r="D1412" i="1"/>
  <c r="C1412" i="1"/>
  <c r="D1411" i="1"/>
  <c r="G1411" i="1" s="1"/>
  <c r="C1411" i="1"/>
  <c r="D1410" i="1"/>
  <c r="G1410" i="1" s="1"/>
  <c r="C1410" i="1"/>
  <c r="H1409" i="1"/>
  <c r="D1409" i="1"/>
  <c r="G1409" i="1" s="1"/>
  <c r="C1409" i="1"/>
  <c r="D1407" i="1"/>
  <c r="G1407" i="1" s="1"/>
  <c r="C1407" i="1"/>
  <c r="D1406" i="1"/>
  <c r="G1406" i="1" s="1"/>
  <c r="C1406" i="1"/>
  <c r="H1405" i="1"/>
  <c r="D1405" i="1"/>
  <c r="G1405" i="1" s="1"/>
  <c r="C1405" i="1"/>
  <c r="H1404" i="1"/>
  <c r="D1404" i="1"/>
  <c r="G1404" i="1" s="1"/>
  <c r="C1404" i="1"/>
  <c r="D1403" i="1"/>
  <c r="G1403" i="1" s="1"/>
  <c r="C1403" i="1"/>
  <c r="D1402" i="1"/>
  <c r="G1402" i="1" s="1"/>
  <c r="C1402" i="1"/>
  <c r="H1401" i="1"/>
  <c r="D1401" i="1"/>
  <c r="G1401" i="1" s="1"/>
  <c r="C1401" i="1"/>
  <c r="H1400" i="1"/>
  <c r="D1400" i="1"/>
  <c r="G1400" i="1" s="1"/>
  <c r="C1400" i="1"/>
  <c r="D1399" i="1"/>
  <c r="G1399" i="1" s="1"/>
  <c r="C1399" i="1"/>
  <c r="D1398" i="1"/>
  <c r="G1398" i="1" s="1"/>
  <c r="C1398" i="1"/>
  <c r="H1397" i="1"/>
  <c r="D1397" i="1"/>
  <c r="G1397" i="1" s="1"/>
  <c r="C1397" i="1"/>
  <c r="H1396" i="1"/>
  <c r="D1396" i="1"/>
  <c r="G1396" i="1" s="1"/>
  <c r="C1396" i="1"/>
  <c r="D1395" i="1"/>
  <c r="G1395" i="1" s="1"/>
  <c r="C1395" i="1"/>
  <c r="D1394" i="1"/>
  <c r="G1394" i="1" s="1"/>
  <c r="C1394" i="1"/>
  <c r="H1393" i="1"/>
  <c r="D1393" i="1"/>
  <c r="G1393" i="1" s="1"/>
  <c r="C1393" i="1"/>
  <c r="H1392" i="1"/>
  <c r="D1392" i="1"/>
  <c r="G1392" i="1" s="1"/>
  <c r="C1392" i="1"/>
  <c r="D1391" i="1"/>
  <c r="G1391" i="1" s="1"/>
  <c r="C1391" i="1"/>
  <c r="D1390" i="1"/>
  <c r="G1390" i="1" s="1"/>
  <c r="C1390" i="1"/>
  <c r="H1389" i="1"/>
  <c r="D1389" i="1"/>
  <c r="G1389" i="1" s="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H1328" i="1" s="1"/>
  <c r="C1328" i="1"/>
  <c r="G1327" i="1"/>
  <c r="D1327" i="1"/>
  <c r="H1327" i="1" s="1"/>
  <c r="C1327" i="1"/>
  <c r="G1326" i="1"/>
  <c r="D1326" i="1"/>
  <c r="H1326" i="1" s="1"/>
  <c r="C1326" i="1"/>
  <c r="D1325" i="1"/>
  <c r="H1325" i="1" s="1"/>
  <c r="C1325" i="1"/>
  <c r="G1324" i="1"/>
  <c r="D1324" i="1"/>
  <c r="H1324" i="1" s="1"/>
  <c r="C1324" i="1"/>
  <c r="G1323" i="1"/>
  <c r="D1323" i="1"/>
  <c r="H1323" i="1" s="1"/>
  <c r="C1323" i="1"/>
  <c r="G1322" i="1"/>
  <c r="D1322" i="1"/>
  <c r="H1322" i="1" s="1"/>
  <c r="C1322" i="1"/>
  <c r="D1321" i="1"/>
  <c r="H1321" i="1" s="1"/>
  <c r="C1321" i="1"/>
  <c r="G1320" i="1"/>
  <c r="D1320" i="1"/>
  <c r="H1320" i="1" s="1"/>
  <c r="C1320" i="1"/>
  <c r="G1319" i="1"/>
  <c r="D1319" i="1"/>
  <c r="H1319" i="1" s="1"/>
  <c r="C1319" i="1"/>
  <c r="G1318" i="1"/>
  <c r="D1318" i="1"/>
  <c r="H1318" i="1" s="1"/>
  <c r="C1318" i="1"/>
  <c r="D1317" i="1"/>
  <c r="H1317" i="1" s="1"/>
  <c r="C1317" i="1"/>
  <c r="G1316" i="1"/>
  <c r="D1316" i="1"/>
  <c r="H1316" i="1" s="1"/>
  <c r="C1316" i="1"/>
  <c r="G1315" i="1"/>
  <c r="D1315" i="1"/>
  <c r="H1315" i="1" s="1"/>
  <c r="C1315" i="1"/>
  <c r="G1314" i="1"/>
  <c r="D1314" i="1"/>
  <c r="H1314" i="1" s="1"/>
  <c r="C1314" i="1"/>
  <c r="D1313" i="1"/>
  <c r="H1313" i="1" s="1"/>
  <c r="C1313" i="1"/>
  <c r="G1312" i="1"/>
  <c r="D1312" i="1"/>
  <c r="H1312" i="1" s="1"/>
  <c r="C1312" i="1"/>
  <c r="G1311" i="1"/>
  <c r="D1311" i="1"/>
  <c r="H1311" i="1" s="1"/>
  <c r="C1311" i="1"/>
  <c r="G1310" i="1"/>
  <c r="D1310" i="1"/>
  <c r="H1310" i="1" s="1"/>
  <c r="C1310" i="1"/>
  <c r="D1309" i="1"/>
  <c r="H1309" i="1" s="1"/>
  <c r="C1309" i="1"/>
  <c r="G1308" i="1"/>
  <c r="D1308" i="1"/>
  <c r="H1308" i="1" s="1"/>
  <c r="C1308" i="1"/>
  <c r="G1307" i="1"/>
  <c r="D1307" i="1"/>
  <c r="H1307" i="1" s="1"/>
  <c r="C1307" i="1"/>
  <c r="G1306" i="1"/>
  <c r="D1306" i="1"/>
  <c r="H1306" i="1" s="1"/>
  <c r="C1306" i="1"/>
  <c r="D1305" i="1"/>
  <c r="H1305" i="1" s="1"/>
  <c r="C1305" i="1"/>
  <c r="G1304" i="1"/>
  <c r="D1304" i="1"/>
  <c r="H1304" i="1" s="1"/>
  <c r="C1304" i="1"/>
  <c r="G1303" i="1"/>
  <c r="D1303" i="1"/>
  <c r="H1303" i="1" s="1"/>
  <c r="C1303" i="1"/>
  <c r="G1302" i="1"/>
  <c r="D1302" i="1"/>
  <c r="H1302" i="1" s="1"/>
  <c r="C1302" i="1"/>
  <c r="D1301" i="1"/>
  <c r="H1301" i="1" s="1"/>
  <c r="C1301" i="1"/>
  <c r="G1300" i="1"/>
  <c r="D1300" i="1"/>
  <c r="H1300" i="1" s="1"/>
  <c r="C1300" i="1"/>
  <c r="G1299" i="1"/>
  <c r="D1299" i="1"/>
  <c r="H1299" i="1" s="1"/>
  <c r="C1299" i="1"/>
  <c r="G1298" i="1"/>
  <c r="D1298" i="1"/>
  <c r="H1298" i="1" s="1"/>
  <c r="C1298" i="1"/>
  <c r="D1297" i="1"/>
  <c r="H1297" i="1" s="1"/>
  <c r="C1297" i="1"/>
  <c r="G1296" i="1"/>
  <c r="D1296" i="1"/>
  <c r="H1296" i="1" s="1"/>
  <c r="C1296" i="1"/>
  <c r="G1295" i="1"/>
  <c r="D1295" i="1"/>
  <c r="H1295" i="1" s="1"/>
  <c r="C1295" i="1"/>
  <c r="G1294" i="1"/>
  <c r="D1294" i="1"/>
  <c r="H1294" i="1" s="1"/>
  <c r="C1294" i="1"/>
  <c r="D1293" i="1"/>
  <c r="H1293" i="1" s="1"/>
  <c r="C1293" i="1"/>
  <c r="G1292" i="1"/>
  <c r="D1292" i="1"/>
  <c r="H1292" i="1" s="1"/>
  <c r="C1292" i="1"/>
  <c r="G1291" i="1"/>
  <c r="D1291" i="1"/>
  <c r="H1291" i="1" s="1"/>
  <c r="C1291" i="1"/>
  <c r="G1290" i="1"/>
  <c r="D1290" i="1"/>
  <c r="H1290" i="1" s="1"/>
  <c r="C1290" i="1"/>
  <c r="D1289" i="1"/>
  <c r="H1289" i="1" s="1"/>
  <c r="C1289" i="1"/>
  <c r="G1288" i="1"/>
  <c r="D1288" i="1"/>
  <c r="H1288" i="1" s="1"/>
  <c r="C1288" i="1"/>
  <c r="G1287" i="1"/>
  <c r="D1287" i="1"/>
  <c r="H1287" i="1" s="1"/>
  <c r="C1287" i="1"/>
  <c r="G1286" i="1"/>
  <c r="D1286" i="1"/>
  <c r="H1286" i="1" s="1"/>
  <c r="C1286" i="1"/>
  <c r="D1285" i="1"/>
  <c r="H1285" i="1" s="1"/>
  <c r="C1285" i="1"/>
  <c r="G1284" i="1"/>
  <c r="D1284" i="1"/>
  <c r="H1284" i="1" s="1"/>
  <c r="C1284" i="1"/>
  <c r="G1283" i="1"/>
  <c r="D1283" i="1"/>
  <c r="H1283" i="1" s="1"/>
  <c r="C1283" i="1"/>
  <c r="G1282" i="1"/>
  <c r="D1282" i="1"/>
  <c r="H1282" i="1" s="1"/>
  <c r="C1282" i="1"/>
  <c r="D1281" i="1"/>
  <c r="H1281" i="1" s="1"/>
  <c r="C1281" i="1"/>
  <c r="G1280" i="1"/>
  <c r="D1280" i="1"/>
  <c r="H1280" i="1" s="1"/>
  <c r="C1280" i="1"/>
  <c r="G1279" i="1"/>
  <c r="D1279" i="1"/>
  <c r="H1279" i="1" s="1"/>
  <c r="C1279" i="1"/>
  <c r="D1278" i="1"/>
  <c r="H1278" i="1" s="1"/>
  <c r="C1278" i="1"/>
  <c r="D1277" i="1"/>
  <c r="H1277" i="1" s="1"/>
  <c r="C1277" i="1"/>
  <c r="G1276" i="1"/>
  <c r="D1276" i="1"/>
  <c r="H1276" i="1" s="1"/>
  <c r="C1276" i="1"/>
  <c r="G1275" i="1"/>
  <c r="D1275" i="1"/>
  <c r="H1275" i="1" s="1"/>
  <c r="C1275" i="1"/>
  <c r="G1274" i="1"/>
  <c r="D1274" i="1"/>
  <c r="H1274" i="1" s="1"/>
  <c r="C1274" i="1"/>
  <c r="D1273" i="1"/>
  <c r="H1273" i="1" s="1"/>
  <c r="C1273" i="1"/>
  <c r="G1272" i="1"/>
  <c r="D1272" i="1"/>
  <c r="H1272" i="1" s="1"/>
  <c r="C1272" i="1"/>
  <c r="G1271" i="1"/>
  <c r="D1271" i="1"/>
  <c r="H1271" i="1" s="1"/>
  <c r="C1271" i="1"/>
  <c r="G1270" i="1"/>
  <c r="D1270" i="1"/>
  <c r="H1270" i="1" s="1"/>
  <c r="C1270" i="1"/>
  <c r="D1269" i="1"/>
  <c r="H1269" i="1" s="1"/>
  <c r="C1269" i="1"/>
  <c r="G1268" i="1"/>
  <c r="D1268" i="1"/>
  <c r="H1268" i="1" s="1"/>
  <c r="C1268" i="1"/>
  <c r="G1267" i="1"/>
  <c r="D1267" i="1"/>
  <c r="H1267" i="1" s="1"/>
  <c r="C1267" i="1"/>
  <c r="G1266" i="1"/>
  <c r="D1266" i="1"/>
  <c r="H1266" i="1" s="1"/>
  <c r="C1266" i="1"/>
  <c r="D1265" i="1"/>
  <c r="H1265" i="1" s="1"/>
  <c r="C1265" i="1"/>
  <c r="G1264" i="1"/>
  <c r="D1264" i="1"/>
  <c r="H1264" i="1" s="1"/>
  <c r="C1264" i="1"/>
  <c r="G1263" i="1"/>
  <c r="D1263" i="1"/>
  <c r="H1263" i="1" s="1"/>
  <c r="C1263" i="1"/>
  <c r="G1262" i="1"/>
  <c r="D1262" i="1"/>
  <c r="H1262" i="1" s="1"/>
  <c r="C1262" i="1"/>
  <c r="D1261" i="1"/>
  <c r="H1261" i="1" s="1"/>
  <c r="C1261" i="1"/>
  <c r="G1260" i="1"/>
  <c r="D1260" i="1"/>
  <c r="H1260" i="1" s="1"/>
  <c r="C1260" i="1"/>
  <c r="G1259" i="1"/>
  <c r="D1259" i="1"/>
  <c r="H1259" i="1" s="1"/>
  <c r="C1259" i="1"/>
  <c r="G1258" i="1"/>
  <c r="D1258" i="1"/>
  <c r="H1258" i="1" s="1"/>
  <c r="C1258" i="1"/>
  <c r="D1257" i="1"/>
  <c r="H1257" i="1" s="1"/>
  <c r="C1257" i="1"/>
  <c r="G1256" i="1"/>
  <c r="D1256" i="1"/>
  <c r="H1256" i="1" s="1"/>
  <c r="C1256" i="1"/>
  <c r="G1255" i="1"/>
  <c r="D1255" i="1"/>
  <c r="H1255" i="1" s="1"/>
  <c r="C1255" i="1"/>
  <c r="G1254" i="1"/>
  <c r="D1254" i="1"/>
  <c r="H1254" i="1" s="1"/>
  <c r="C1254" i="1"/>
  <c r="D1253" i="1"/>
  <c r="H1253" i="1" s="1"/>
  <c r="C1253" i="1"/>
  <c r="G1252" i="1"/>
  <c r="D1252" i="1"/>
  <c r="H1252" i="1" s="1"/>
  <c r="C1252" i="1"/>
  <c r="G1251" i="1"/>
  <c r="D1251" i="1"/>
  <c r="H1251" i="1" s="1"/>
  <c r="C1251" i="1"/>
  <c r="G1250" i="1"/>
  <c r="D1250" i="1"/>
  <c r="H1250" i="1" s="1"/>
  <c r="C1250" i="1"/>
  <c r="D1249" i="1"/>
  <c r="H1249" i="1" s="1"/>
  <c r="C1249" i="1"/>
  <c r="G1248" i="1"/>
  <c r="D1248" i="1"/>
  <c r="H1248" i="1" s="1"/>
  <c r="C1248" i="1"/>
  <c r="G1247" i="1"/>
  <c r="D1247" i="1"/>
  <c r="H1247" i="1" s="1"/>
  <c r="C1247" i="1"/>
  <c r="G1246" i="1"/>
  <c r="D1246" i="1"/>
  <c r="H1246" i="1" s="1"/>
  <c r="C1246" i="1"/>
  <c r="D1245" i="1"/>
  <c r="C1245" i="1"/>
  <c r="G1244" i="1"/>
  <c r="D1244" i="1"/>
  <c r="H1244" i="1" s="1"/>
  <c r="C1244" i="1"/>
  <c r="G1243" i="1"/>
  <c r="D1243" i="1"/>
  <c r="H1243" i="1" s="1"/>
  <c r="C1243" i="1"/>
  <c r="G1242" i="1"/>
  <c r="D1242" i="1"/>
  <c r="H1242" i="1" s="1"/>
  <c r="C1242" i="1"/>
  <c r="D1241" i="1"/>
  <c r="H1241" i="1" s="1"/>
  <c r="C1241" i="1"/>
  <c r="G1240" i="1"/>
  <c r="D1240" i="1"/>
  <c r="H1240" i="1" s="1"/>
  <c r="C1240" i="1"/>
  <c r="G1239" i="1"/>
  <c r="D1239" i="1"/>
  <c r="H1239" i="1" s="1"/>
  <c r="C1239" i="1"/>
  <c r="G1238" i="1"/>
  <c r="D1238" i="1"/>
  <c r="H1238" i="1" s="1"/>
  <c r="C1238" i="1"/>
  <c r="D1237" i="1"/>
  <c r="H1237" i="1" s="1"/>
  <c r="C1237" i="1"/>
  <c r="D1236" i="1"/>
  <c r="C1236" i="1"/>
  <c r="G1234" i="1"/>
  <c r="D1234" i="1"/>
  <c r="H1234" i="1" s="1"/>
  <c r="C1234" i="1"/>
  <c r="D1233" i="1"/>
  <c r="H1233" i="1" s="1"/>
  <c r="C1233" i="1"/>
  <c r="G1232" i="1"/>
  <c r="D1232" i="1"/>
  <c r="H1232" i="1" s="1"/>
  <c r="C1232" i="1"/>
  <c r="G1231" i="1"/>
  <c r="D1231" i="1"/>
  <c r="H1231" i="1" s="1"/>
  <c r="C1231" i="1"/>
  <c r="G1230"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G1221" i="1"/>
  <c r="D1221" i="1"/>
  <c r="H1221" i="1" s="1"/>
  <c r="C1221" i="1"/>
  <c r="G1220" i="1"/>
  <c r="D1220" i="1"/>
  <c r="H1220" i="1" s="1"/>
  <c r="C1220" i="1"/>
  <c r="D1219" i="1"/>
  <c r="H1219" i="1" s="1"/>
  <c r="C1219" i="1"/>
  <c r="G1218" i="1"/>
  <c r="D1218" i="1"/>
  <c r="H1218" i="1" s="1"/>
  <c r="C1218" i="1"/>
  <c r="D1217" i="1"/>
  <c r="C1217" i="1"/>
  <c r="D1216" i="1"/>
  <c r="C1216" i="1"/>
  <c r="H1213" i="1"/>
  <c r="D1213" i="1"/>
  <c r="G1213" i="1" s="1"/>
  <c r="C1213" i="1"/>
  <c r="D1212" i="1"/>
  <c r="G1212" i="1" s="1"/>
  <c r="C1212" i="1"/>
  <c r="D1211" i="1"/>
  <c r="C1211" i="1"/>
  <c r="H1210" i="1"/>
  <c r="D1210" i="1"/>
  <c r="C1210" i="1"/>
  <c r="H1209" i="1"/>
  <c r="D1209" i="1"/>
  <c r="C1209" i="1"/>
  <c r="D1208" i="1"/>
  <c r="C1208" i="1"/>
  <c r="H1208" i="1" s="1"/>
  <c r="D1207" i="1"/>
  <c r="C1207" i="1"/>
  <c r="G1207" i="1" s="1"/>
  <c r="H1206" i="1"/>
  <c r="D1206" i="1"/>
  <c r="C1206" i="1"/>
  <c r="H1205" i="1"/>
  <c r="D1205" i="1"/>
  <c r="C1205" i="1"/>
  <c r="D1204" i="1"/>
  <c r="C1204" i="1"/>
  <c r="H1204" i="1" s="1"/>
  <c r="D1203" i="1"/>
  <c r="C1203" i="1"/>
  <c r="G1203" i="1" s="1"/>
  <c r="H1202" i="1"/>
  <c r="D1202" i="1"/>
  <c r="C1202" i="1"/>
  <c r="H1201" i="1"/>
  <c r="D1201" i="1"/>
  <c r="C1201" i="1"/>
  <c r="D1200" i="1"/>
  <c r="C1200" i="1"/>
  <c r="H1200" i="1" s="1"/>
  <c r="D1199" i="1"/>
  <c r="C1199" i="1"/>
  <c r="G1199" i="1" s="1"/>
  <c r="H1198" i="1"/>
  <c r="D1198" i="1"/>
  <c r="C1198" i="1"/>
  <c r="H1197" i="1"/>
  <c r="D1197" i="1"/>
  <c r="C1197" i="1"/>
  <c r="D1196" i="1"/>
  <c r="C1196" i="1"/>
  <c r="H1196" i="1" s="1"/>
  <c r="D1195" i="1"/>
  <c r="C1195" i="1"/>
  <c r="G1195" i="1" s="1"/>
  <c r="H1194" i="1"/>
  <c r="D1194" i="1"/>
  <c r="C1194" i="1"/>
  <c r="H1193" i="1"/>
  <c r="D1193" i="1"/>
  <c r="C1193" i="1"/>
  <c r="D1192" i="1"/>
  <c r="C1192" i="1"/>
  <c r="H1192" i="1" s="1"/>
  <c r="D1191" i="1"/>
  <c r="C1191" i="1"/>
  <c r="G1191" i="1" s="1"/>
  <c r="H1190" i="1"/>
  <c r="D1190" i="1"/>
  <c r="C1190" i="1"/>
  <c r="H1189" i="1"/>
  <c r="D1189" i="1"/>
  <c r="C1189" i="1"/>
  <c r="D1188" i="1"/>
  <c r="C1188" i="1"/>
  <c r="H1188" i="1" s="1"/>
  <c r="D1187" i="1"/>
  <c r="C1187" i="1"/>
  <c r="G1187" i="1" s="1"/>
  <c r="H1186" i="1"/>
  <c r="D1186" i="1"/>
  <c r="C1186" i="1"/>
  <c r="H1185" i="1"/>
  <c r="D1185" i="1"/>
  <c r="C1185" i="1"/>
  <c r="D1184" i="1"/>
  <c r="C1184" i="1"/>
  <c r="H1184" i="1" s="1"/>
  <c r="D1183" i="1"/>
  <c r="H1182" i="1"/>
  <c r="D1182" i="1"/>
  <c r="C1182" i="1"/>
  <c r="H1181" i="1"/>
  <c r="D1181" i="1"/>
  <c r="C1181" i="1"/>
  <c r="D1180" i="1"/>
  <c r="C1180" i="1"/>
  <c r="H1180" i="1" s="1"/>
  <c r="D1179" i="1"/>
  <c r="C1179" i="1"/>
  <c r="G1179" i="1" s="1"/>
  <c r="H1178" i="1"/>
  <c r="D1178" i="1"/>
  <c r="C1178" i="1"/>
  <c r="H1177" i="1"/>
  <c r="D1177" i="1"/>
  <c r="C1177" i="1"/>
  <c r="D1176" i="1"/>
  <c r="C1176" i="1"/>
  <c r="H1176" i="1" s="1"/>
  <c r="D1175" i="1"/>
  <c r="C1175" i="1"/>
  <c r="G1175" i="1" s="1"/>
  <c r="H1174" i="1"/>
  <c r="D1174" i="1"/>
  <c r="C1174" i="1"/>
  <c r="H1173" i="1"/>
  <c r="D1173" i="1"/>
  <c r="C1173" i="1"/>
  <c r="D1172" i="1"/>
  <c r="C1172" i="1"/>
  <c r="H1172" i="1" s="1"/>
  <c r="D1171" i="1"/>
  <c r="C1171" i="1"/>
  <c r="G1171" i="1" s="1"/>
  <c r="H1170" i="1"/>
  <c r="D1170" i="1"/>
  <c r="C1170" i="1"/>
  <c r="H1169" i="1"/>
  <c r="D1169" i="1"/>
  <c r="C1169" i="1"/>
  <c r="D1168" i="1"/>
  <c r="C1168" i="1"/>
  <c r="H1168" i="1" s="1"/>
  <c r="D1167" i="1"/>
  <c r="C1167" i="1"/>
  <c r="G1167" i="1" s="1"/>
  <c r="H1166" i="1"/>
  <c r="D1166" i="1"/>
  <c r="C1166" i="1"/>
  <c r="H1165" i="1"/>
  <c r="D1165" i="1"/>
  <c r="C1165" i="1"/>
  <c r="D1164" i="1"/>
  <c r="C1164" i="1"/>
  <c r="H1164" i="1" s="1"/>
  <c r="D1163" i="1"/>
  <c r="C1163" i="1"/>
  <c r="G1163" i="1" s="1"/>
  <c r="H1162" i="1"/>
  <c r="D1162" i="1"/>
  <c r="C1162" i="1"/>
  <c r="H1161" i="1"/>
  <c r="D1161" i="1"/>
  <c r="C1161" i="1"/>
  <c r="D1160" i="1"/>
  <c r="C1160" i="1"/>
  <c r="H1160" i="1" s="1"/>
  <c r="D1159" i="1"/>
  <c r="C1159" i="1"/>
  <c r="G1159" i="1" s="1"/>
  <c r="H1158" i="1"/>
  <c r="D1158" i="1"/>
  <c r="C1158" i="1"/>
  <c r="H1157" i="1"/>
  <c r="D1157" i="1"/>
  <c r="C1157" i="1"/>
  <c r="D1156" i="1"/>
  <c r="C1156" i="1"/>
  <c r="H1156" i="1" s="1"/>
  <c r="D1155" i="1"/>
  <c r="C1155" i="1"/>
  <c r="G1155" i="1" s="1"/>
  <c r="D1154" i="1"/>
  <c r="C1154" i="1"/>
  <c r="D1151" i="1"/>
  <c r="C1151" i="1"/>
  <c r="H1150" i="1"/>
  <c r="D1150" i="1"/>
  <c r="C1150" i="1"/>
  <c r="H1149" i="1"/>
  <c r="D1149" i="1"/>
  <c r="C1149" i="1"/>
  <c r="D1148" i="1"/>
  <c r="C1148" i="1"/>
  <c r="H1148" i="1" s="1"/>
  <c r="D1147" i="1"/>
  <c r="C1147" i="1"/>
  <c r="G1147" i="1" s="1"/>
  <c r="H1146" i="1"/>
  <c r="D1146" i="1"/>
  <c r="C1146" i="1"/>
  <c r="H1145" i="1"/>
  <c r="D1145" i="1"/>
  <c r="C1145" i="1"/>
  <c r="D1144" i="1"/>
  <c r="C1144" i="1"/>
  <c r="H1144" i="1" s="1"/>
  <c r="D1143" i="1"/>
  <c r="C1143" i="1"/>
  <c r="G1143" i="1" s="1"/>
  <c r="H1142" i="1"/>
  <c r="D1142" i="1"/>
  <c r="C1142" i="1"/>
  <c r="H1141" i="1"/>
  <c r="D1141" i="1"/>
  <c r="C1141" i="1"/>
  <c r="D1140" i="1"/>
  <c r="C1140" i="1"/>
  <c r="H1140" i="1" s="1"/>
  <c r="D1139" i="1"/>
  <c r="C1139" i="1"/>
  <c r="G1139" i="1" s="1"/>
  <c r="H1138" i="1"/>
  <c r="D1138" i="1"/>
  <c r="C1138" i="1"/>
  <c r="H1137" i="1"/>
  <c r="D1137" i="1"/>
  <c r="C1137" i="1"/>
  <c r="D1136" i="1"/>
  <c r="C1136" i="1"/>
  <c r="H1136" i="1" s="1"/>
  <c r="D1135" i="1"/>
  <c r="C1135" i="1"/>
  <c r="G1135" i="1" s="1"/>
  <c r="H1134" i="1"/>
  <c r="D1134" i="1"/>
  <c r="C1134" i="1"/>
  <c r="H1133" i="1"/>
  <c r="D1133" i="1"/>
  <c r="C1133" i="1"/>
  <c r="D1132" i="1"/>
  <c r="C1132" i="1"/>
  <c r="H1132" i="1" s="1"/>
  <c r="D1131" i="1"/>
  <c r="C1131" i="1"/>
  <c r="G1131" i="1" s="1"/>
  <c r="H1130" i="1"/>
  <c r="D1130" i="1"/>
  <c r="C1130" i="1"/>
  <c r="H1129" i="1"/>
  <c r="D1129" i="1"/>
  <c r="C1129" i="1"/>
  <c r="D1128" i="1"/>
  <c r="C1128" i="1"/>
  <c r="H1128" i="1" s="1"/>
  <c r="D1127" i="1"/>
  <c r="C1127" i="1"/>
  <c r="G1127" i="1" s="1"/>
  <c r="H1126" i="1"/>
  <c r="D1126" i="1"/>
  <c r="C1126" i="1"/>
  <c r="H1125" i="1"/>
  <c r="D1125" i="1"/>
  <c r="C1125" i="1"/>
  <c r="D1124" i="1"/>
  <c r="C1124" i="1"/>
  <c r="H1124" i="1" s="1"/>
  <c r="D1123" i="1"/>
  <c r="C1123" i="1"/>
  <c r="G1123" i="1" s="1"/>
  <c r="H1122" i="1"/>
  <c r="D1122" i="1"/>
  <c r="C1122" i="1"/>
  <c r="H1121" i="1"/>
  <c r="D1121" i="1"/>
  <c r="C1121" i="1"/>
  <c r="D1120" i="1"/>
  <c r="C1120" i="1"/>
  <c r="H1120" i="1" s="1"/>
  <c r="D1119" i="1"/>
  <c r="C1119" i="1"/>
  <c r="G1119" i="1" s="1"/>
  <c r="H1118" i="1"/>
  <c r="D1118" i="1"/>
  <c r="C1118" i="1"/>
  <c r="H1117" i="1"/>
  <c r="D1117" i="1"/>
  <c r="C1117" i="1"/>
  <c r="D1116" i="1"/>
  <c r="C1116" i="1"/>
  <c r="H1116" i="1" s="1"/>
  <c r="D1115" i="1"/>
  <c r="C1115" i="1"/>
  <c r="G1115" i="1" s="1"/>
  <c r="H1114" i="1"/>
  <c r="D1114" i="1"/>
  <c r="C1114" i="1"/>
  <c r="H1113" i="1"/>
  <c r="D1113" i="1"/>
  <c r="C1113" i="1"/>
  <c r="D1112" i="1"/>
  <c r="C1112" i="1"/>
  <c r="H1112" i="1" s="1"/>
  <c r="D1111" i="1"/>
  <c r="C1111" i="1"/>
  <c r="G1111" i="1" s="1"/>
  <c r="H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D1028" i="1"/>
  <c r="C1028" i="1"/>
  <c r="H1027" i="1"/>
  <c r="G1027" i="1"/>
  <c r="D1027" i="1"/>
  <c r="C1027" i="1"/>
  <c r="H1026" i="1"/>
  <c r="G1026" i="1"/>
  <c r="D1026" i="1"/>
  <c r="C1026" i="1"/>
  <c r="D1025" i="1"/>
  <c r="H1025" i="1" s="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G1004" i="1"/>
  <c r="D1004" i="1"/>
  <c r="C1004" i="1"/>
  <c r="H1004" i="1" s="1"/>
  <c r="H1003" i="1"/>
  <c r="G1003" i="1"/>
  <c r="D1003" i="1"/>
  <c r="C1003" i="1"/>
  <c r="H1002" i="1"/>
  <c r="G1002" i="1"/>
  <c r="D1002" i="1"/>
  <c r="C1002" i="1"/>
  <c r="H1001" i="1"/>
  <c r="G1001" i="1"/>
  <c r="D1001" i="1"/>
  <c r="C1001" i="1"/>
  <c r="D1000" i="1"/>
  <c r="G1000" i="1" s="1"/>
  <c r="C1000" i="1"/>
  <c r="H1000" i="1" s="1"/>
  <c r="H999" i="1"/>
  <c r="G999" i="1"/>
  <c r="D999" i="1"/>
  <c r="C999" i="1"/>
  <c r="D998" i="1"/>
  <c r="C998" i="1"/>
  <c r="H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D988" i="1"/>
  <c r="C988" i="1"/>
  <c r="H988" i="1" s="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H715" i="1"/>
  <c r="G715" i="1"/>
  <c r="D715" i="1"/>
  <c r="C715" i="1"/>
  <c r="D714" i="1"/>
  <c r="G714" i="1" s="1"/>
  <c r="C714" i="1"/>
  <c r="H713" i="1"/>
  <c r="G713" i="1"/>
  <c r="D713" i="1"/>
  <c r="C713" i="1"/>
  <c r="H712" i="1"/>
  <c r="G712" i="1"/>
  <c r="D712" i="1"/>
  <c r="C712" i="1"/>
  <c r="D711" i="1"/>
  <c r="G711" i="1" s="1"/>
  <c r="C711" i="1"/>
  <c r="D710" i="1"/>
  <c r="G710" i="1" s="1"/>
  <c r="C710" i="1"/>
  <c r="H709" i="1"/>
  <c r="D709" i="1"/>
  <c r="G709" i="1" s="1"/>
  <c r="C709" i="1"/>
  <c r="H708" i="1"/>
  <c r="G708" i="1"/>
  <c r="D708" i="1"/>
  <c r="C708" i="1"/>
  <c r="H707" i="1"/>
  <c r="G707" i="1"/>
  <c r="D707" i="1"/>
  <c r="C707" i="1"/>
  <c r="H706" i="1"/>
  <c r="G706" i="1"/>
  <c r="D706" i="1"/>
  <c r="C706" i="1"/>
  <c r="G705" i="1"/>
  <c r="D705" i="1"/>
  <c r="H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G647" i="1" s="1"/>
  <c r="C647" i="1"/>
  <c r="H646" i="1"/>
  <c r="G646" i="1"/>
  <c r="D646" i="1"/>
  <c r="C646" i="1"/>
  <c r="D645" i="1"/>
  <c r="G645" i="1" s="1"/>
  <c r="C645" i="1"/>
  <c r="H644" i="1"/>
  <c r="G644" i="1"/>
  <c r="D644" i="1"/>
  <c r="C644" i="1"/>
  <c r="H643" i="1"/>
  <c r="G643" i="1"/>
  <c r="D643" i="1"/>
  <c r="C643" i="1"/>
  <c r="D642" i="1"/>
  <c r="G642" i="1" s="1"/>
  <c r="C642" i="1"/>
  <c r="H641" i="1"/>
  <c r="D641" i="1"/>
  <c r="G641" i="1" s="1"/>
  <c r="C641" i="1"/>
  <c r="C637" i="1"/>
  <c r="G632" i="1"/>
  <c r="D632" i="1"/>
  <c r="H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G184" i="1" s="1"/>
  <c r="C184" i="1"/>
  <c r="D183" i="1"/>
  <c r="G183" i="1" s="1"/>
  <c r="C183" i="1"/>
  <c r="D182" i="1"/>
  <c r="G182" i="1" s="1"/>
  <c r="C182" i="1"/>
  <c r="H181" i="1"/>
  <c r="D181" i="1"/>
  <c r="G181" i="1" s="1"/>
  <c r="C181" i="1"/>
  <c r="H180" i="1"/>
  <c r="D180" i="1"/>
  <c r="G180" i="1" s="1"/>
  <c r="C180" i="1"/>
  <c r="D179" i="1"/>
  <c r="C179" i="1"/>
  <c r="H179" i="1" s="1"/>
  <c r="D178" i="1"/>
  <c r="H178" i="1" s="1"/>
  <c r="C178" i="1"/>
  <c r="H177" i="1"/>
  <c r="D177" i="1"/>
  <c r="G177" i="1" s="1"/>
  <c r="C177" i="1"/>
  <c r="H176" i="1"/>
  <c r="G176" i="1"/>
  <c r="D176" i="1"/>
  <c r="C176" i="1"/>
  <c r="H175" i="1"/>
  <c r="D175" i="1"/>
  <c r="G175" i="1" s="1"/>
  <c r="C175" i="1"/>
  <c r="D174" i="1"/>
  <c r="H174" i="1" s="1"/>
  <c r="C174" i="1"/>
  <c r="D173" i="1"/>
  <c r="C173" i="1"/>
  <c r="H172" i="1"/>
  <c r="D172" i="1"/>
  <c r="G172" i="1" s="1"/>
  <c r="C172" i="1"/>
  <c r="H171" i="1"/>
  <c r="G171" i="1"/>
  <c r="D171" i="1"/>
  <c r="C171" i="1"/>
  <c r="H170" i="1"/>
  <c r="D170" i="1"/>
  <c r="G170" i="1" s="1"/>
  <c r="C170" i="1"/>
  <c r="H169" i="1"/>
  <c r="G169" i="1"/>
  <c r="D169" i="1"/>
  <c r="C169" i="1"/>
  <c r="H168" i="1"/>
  <c r="D168" i="1"/>
  <c r="G168" i="1" s="1"/>
  <c r="C168" i="1"/>
  <c r="H167" i="1"/>
  <c r="D167" i="1"/>
  <c r="G167" i="1" s="1"/>
  <c r="C167" i="1"/>
  <c r="H166" i="1"/>
  <c r="D166" i="1"/>
  <c r="G166" i="1" s="1"/>
  <c r="C166" i="1"/>
  <c r="D165" i="1"/>
  <c r="H165" i="1" s="1"/>
  <c r="C165" i="1"/>
  <c r="H164" i="1"/>
  <c r="G164" i="1"/>
  <c r="D164" i="1"/>
  <c r="C164" i="1"/>
  <c r="H163" i="1"/>
  <c r="G163" i="1"/>
  <c r="D163" i="1"/>
  <c r="C163" i="1"/>
  <c r="H162" i="1"/>
  <c r="G162" i="1"/>
  <c r="D162" i="1"/>
  <c r="C162" i="1"/>
  <c r="H161" i="1"/>
  <c r="D161" i="1"/>
  <c r="G161" i="1" s="1"/>
  <c r="C161" i="1"/>
  <c r="H160" i="1"/>
  <c r="D160" i="1"/>
  <c r="G160" i="1" s="1"/>
  <c r="C160"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H148"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D126" i="1"/>
  <c r="G126" i="1" s="1"/>
  <c r="C126" i="1"/>
  <c r="G125" i="1"/>
  <c r="D125" i="1"/>
  <c r="H125" i="1" s="1"/>
  <c r="C125" i="1"/>
  <c r="H124" i="1"/>
  <c r="G124" i="1"/>
  <c r="D124" i="1"/>
  <c r="C124" i="1"/>
  <c r="H123" i="1"/>
  <c r="D123" i="1"/>
  <c r="G123" i="1" s="1"/>
  <c r="C123" i="1"/>
  <c r="H122" i="1"/>
  <c r="D122" i="1"/>
  <c r="G122" i="1" s="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36" i="1" l="1"/>
  <c r="E27" i="9"/>
  <c r="B27" i="9" s="1"/>
  <c r="E32" i="9"/>
  <c r="E293" i="9"/>
  <c r="B293" i="9" s="1"/>
  <c r="E297" i="9"/>
  <c r="B297" i="9" s="1"/>
  <c r="E300" i="9"/>
  <c r="B300" i="9" s="1"/>
  <c r="H412" i="1"/>
  <c r="G411" i="1"/>
  <c r="E286" i="9"/>
  <c r="B286" i="9" s="1"/>
  <c r="E295" i="9"/>
  <c r="B295" i="9" s="1"/>
  <c r="E299" i="9"/>
  <c r="B299" i="9" s="1"/>
  <c r="G173" i="1"/>
  <c r="G179" i="1"/>
  <c r="F219" i="9"/>
  <c r="F177" i="4"/>
  <c r="G1412" i="1"/>
  <c r="D114" i="6"/>
  <c r="F114" i="6" s="1"/>
  <c r="G1414" i="1"/>
  <c r="F118" i="6"/>
  <c r="G1578" i="1"/>
  <c r="H1504" i="1"/>
  <c r="G1503" i="1"/>
  <c r="G1501" i="1"/>
  <c r="D24" i="8"/>
  <c r="C1499" i="1" s="1"/>
  <c r="H1500" i="1"/>
  <c r="G1485" i="1"/>
  <c r="G1483" i="1"/>
  <c r="H1484" i="1"/>
  <c r="H1482" i="1"/>
  <c r="H30" i="3"/>
  <c r="C1453" i="1"/>
  <c r="D5" i="7"/>
  <c r="E287" i="9"/>
  <c r="B287" i="9" s="1"/>
  <c r="E302" i="9"/>
  <c r="B302" i="9" s="1"/>
  <c r="E114" i="6"/>
  <c r="H1245" i="1"/>
  <c r="F258" i="5"/>
  <c r="C1235" i="1"/>
  <c r="H1236" i="1"/>
  <c r="F259" i="5"/>
  <c r="H1216" i="1"/>
  <c r="H1217" i="1"/>
  <c r="H1215" i="1"/>
  <c r="H1154" i="1"/>
  <c r="F170" i="5"/>
  <c r="G1033" i="1"/>
  <c r="G1030" i="1"/>
  <c r="G1032" i="1"/>
  <c r="H1023" i="1"/>
  <c r="H1028" i="1"/>
  <c r="G998" i="1"/>
  <c r="F19" i="5"/>
  <c r="G997" i="1"/>
  <c r="D7" i="5"/>
  <c r="C985" i="1" s="1"/>
  <c r="G988" i="1"/>
  <c r="G986" i="1"/>
  <c r="G1278" i="1"/>
  <c r="F246" i="5"/>
  <c r="F239" i="5"/>
  <c r="G1217" i="1"/>
  <c r="G1216" i="1"/>
  <c r="F238" i="5"/>
  <c r="E237" i="5"/>
  <c r="G1211" i="1"/>
  <c r="E292" i="9"/>
  <c r="B292" i="9" s="1"/>
  <c r="G1151" i="1"/>
  <c r="F78" i="5"/>
  <c r="G1028" i="1"/>
  <c r="G1023" i="1"/>
  <c r="G1025" i="1"/>
  <c r="H997" i="1"/>
  <c r="E12" i="5"/>
  <c r="E7" i="5" s="1"/>
  <c r="F8" i="5"/>
  <c r="H631" i="1"/>
  <c r="G289" i="1"/>
  <c r="G288" i="1"/>
  <c r="H719" i="1"/>
  <c r="E47" i="9"/>
  <c r="B47" i="9" s="1"/>
  <c r="H714" i="1"/>
  <c r="E44" i="9"/>
  <c r="E43" i="9"/>
  <c r="B43" i="9" s="1"/>
  <c r="H711" i="1"/>
  <c r="H710" i="1"/>
  <c r="H649" i="1"/>
  <c r="H647" i="1"/>
  <c r="E23" i="9"/>
  <c r="B23" i="9" s="1"/>
  <c r="H642" i="1"/>
  <c r="H645" i="1"/>
  <c r="F652" i="4"/>
  <c r="E363" i="4"/>
  <c r="D358" i="1" s="1"/>
  <c r="F383" i="4"/>
  <c r="H364" i="1"/>
  <c r="E644" i="4"/>
  <c r="D638" i="1" s="1"/>
  <c r="E273" i="9"/>
  <c r="B273" i="9" s="1"/>
  <c r="H184" i="1"/>
  <c r="F188" i="4"/>
  <c r="H183" i="1"/>
  <c r="H173" i="1"/>
  <c r="H182" i="1"/>
  <c r="F221" i="9"/>
  <c r="B221" i="9" s="1"/>
  <c r="F220" i="9"/>
  <c r="B220" i="9" s="1"/>
  <c r="G178" i="1"/>
  <c r="G174" i="1"/>
  <c r="G165" i="1"/>
  <c r="F169" i="4"/>
  <c r="E163" i="4"/>
  <c r="D159" i="1" s="1"/>
  <c r="E40" i="9"/>
  <c r="H130" i="1"/>
  <c r="H129" i="1"/>
  <c r="F133" i="4"/>
  <c r="H120" i="1"/>
  <c r="G120" i="1"/>
  <c r="F124" i="4"/>
  <c r="E106" i="4"/>
  <c r="D102" i="1" s="1"/>
  <c r="F217" i="9"/>
  <c r="B217" i="9" s="1"/>
  <c r="F83" i="4"/>
  <c r="G64" i="1"/>
  <c r="H64" i="1"/>
  <c r="F68" i="4"/>
  <c r="E50" i="4"/>
  <c r="D46" i="1" s="1"/>
  <c r="E31" i="9"/>
  <c r="B31" i="9" s="1"/>
  <c r="G1110" i="1"/>
  <c r="G1114"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10" i="1"/>
  <c r="H1212" i="1"/>
  <c r="G1215" i="1"/>
  <c r="G1219" i="1"/>
  <c r="G1223" i="1"/>
  <c r="G1224" i="1"/>
  <c r="G1225" i="1"/>
  <c r="G1226" i="1"/>
  <c r="G1227" i="1"/>
  <c r="G1228"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G1185" i="1"/>
  <c r="H1187" i="1"/>
  <c r="G1189" i="1"/>
  <c r="H1191" i="1"/>
  <c r="G1193" i="1"/>
  <c r="H1195" i="1"/>
  <c r="G1197" i="1"/>
  <c r="H1199" i="1"/>
  <c r="G1201" i="1"/>
  <c r="H1203" i="1"/>
  <c r="G1205" i="1"/>
  <c r="H1207" i="1"/>
  <c r="G1209" i="1"/>
  <c r="H1211" i="1"/>
  <c r="G1112"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H1391" i="1"/>
  <c r="H1395" i="1"/>
  <c r="H1399" i="1"/>
  <c r="H1403" i="1"/>
  <c r="H1407" i="1"/>
  <c r="H1411" i="1"/>
  <c r="H1415" i="1"/>
  <c r="H1419" i="1"/>
  <c r="H1426" i="1"/>
  <c r="H1430" i="1"/>
  <c r="H1434" i="1"/>
  <c r="H1490" i="1"/>
  <c r="H1492" i="1"/>
  <c r="H1502" i="1"/>
  <c r="G1502" i="1"/>
  <c r="H1506" i="1"/>
  <c r="G1506" i="1"/>
  <c r="H1510" i="1"/>
  <c r="G1510" i="1"/>
  <c r="H1514" i="1"/>
  <c r="G1514" i="1"/>
  <c r="H1526" i="1"/>
  <c r="G1526" i="1"/>
  <c r="H1530" i="1"/>
  <c r="G1530" i="1"/>
  <c r="H1534" i="1"/>
  <c r="G1534" i="1"/>
  <c r="H1538" i="1"/>
  <c r="G1538" i="1"/>
  <c r="G1573" i="1"/>
  <c r="H1573" i="1"/>
  <c r="I24" i="3"/>
  <c r="D1453" i="1"/>
  <c r="G1453" i="1" s="1"/>
  <c r="E5" i="7"/>
  <c r="I30" i="3"/>
  <c r="I31" i="3"/>
  <c r="D1469" i="1"/>
  <c r="G1469" i="1" s="1"/>
  <c r="H1390" i="1"/>
  <c r="H1394" i="1"/>
  <c r="H1398" i="1"/>
  <c r="H1402" i="1"/>
  <c r="H1406" i="1"/>
  <c r="H1410" i="1"/>
  <c r="H1414" i="1"/>
  <c r="H1418" i="1"/>
  <c r="H1422" i="1"/>
  <c r="H1425" i="1"/>
  <c r="H1429" i="1"/>
  <c r="H1433" i="1"/>
  <c r="H1439" i="1"/>
  <c r="I1439" i="1" s="1"/>
  <c r="H1441" i="1"/>
  <c r="I1441" i="1" s="1"/>
  <c r="H1443" i="1"/>
  <c r="I1443" i="1" s="1"/>
  <c r="H1445" i="1"/>
  <c r="G1461" i="1"/>
  <c r="G1475" i="1"/>
  <c r="H1494" i="1"/>
  <c r="H1496" i="1"/>
  <c r="H1498" i="1"/>
  <c r="G1498" i="1"/>
  <c r="H1518" i="1"/>
  <c r="G1518" i="1"/>
  <c r="H1522" i="1"/>
  <c r="G1522" i="1"/>
  <c r="H1562" i="1"/>
  <c r="G1562" i="1"/>
  <c r="H1567" i="1"/>
  <c r="G1567" i="1"/>
  <c r="E420" i="4"/>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53"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H1469" i="1"/>
  <c r="H1476" i="1"/>
  <c r="I1476" i="1" s="1"/>
  <c r="J1476" i="1"/>
  <c r="J1477" i="1"/>
  <c r="H1477" i="1"/>
  <c r="I1477" i="1" s="1"/>
  <c r="H1478" i="1"/>
  <c r="I1478" i="1" s="1"/>
  <c r="J1478" i="1"/>
  <c r="J1479" i="1"/>
  <c r="H1479" i="1"/>
  <c r="I1479" i="1" s="1"/>
  <c r="G1480" i="1"/>
  <c r="H1570" i="1"/>
  <c r="G1570" i="1"/>
  <c r="H1575" i="1"/>
  <c r="G1575" i="1"/>
  <c r="G315" i="9"/>
  <c r="E315" i="9" s="1"/>
  <c r="H29" i="3"/>
  <c r="C1436" i="1"/>
  <c r="I1440" i="1"/>
  <c r="I1442" i="1"/>
  <c r="I1444" i="1"/>
  <c r="J1455" i="1"/>
  <c r="H1455" i="1"/>
  <c r="I1455" i="1" s="1"/>
  <c r="H1456" i="1"/>
  <c r="I1456" i="1" s="1"/>
  <c r="J1456" i="1"/>
  <c r="J1457" i="1"/>
  <c r="H1457" i="1"/>
  <c r="I1457" i="1" s="1"/>
  <c r="H1458" i="1"/>
  <c r="I1458" i="1" s="1"/>
  <c r="J1458" i="1"/>
  <c r="J1459" i="1"/>
  <c r="H1459" i="1"/>
  <c r="I1459" i="1" s="1"/>
  <c r="H1460" i="1"/>
  <c r="I1460" i="1" s="1"/>
  <c r="J1460" i="1"/>
  <c r="H1471" i="1"/>
  <c r="I1471" i="1" s="1"/>
  <c r="J1471" i="1"/>
  <c r="J1472" i="1"/>
  <c r="H1472" i="1"/>
  <c r="I1472" i="1" s="1"/>
  <c r="H1473" i="1"/>
  <c r="I1473" i="1" s="1"/>
  <c r="J1473" i="1"/>
  <c r="J1474" i="1"/>
  <c r="H1474" i="1"/>
  <c r="I1474" i="1" s="1"/>
  <c r="G1565" i="1"/>
  <c r="H1565" i="1"/>
  <c r="D42" i="8"/>
  <c r="C1481" i="1"/>
  <c r="H1561" i="1"/>
  <c r="G1566" i="1"/>
  <c r="H1569" i="1"/>
  <c r="G1574" i="1"/>
  <c r="H21" i="9"/>
  <c r="G21" i="9"/>
  <c r="E196" i="4"/>
  <c r="D192" i="1" s="1"/>
  <c r="D311" i="4"/>
  <c r="D363" i="4"/>
  <c r="E643" i="4"/>
  <c r="D637" i="1" s="1"/>
  <c r="D580" i="4"/>
  <c r="F70" i="5"/>
  <c r="F177" i="5"/>
  <c r="E258" i="5"/>
  <c r="D1235" i="1" s="1"/>
  <c r="D129" i="6"/>
  <c r="F45" i="4"/>
  <c r="F54" i="4"/>
  <c r="D106" i="4"/>
  <c r="F125" i="4"/>
  <c r="F134" i="4"/>
  <c r="D215" i="4"/>
  <c r="E263" i="4"/>
  <c r="D259" i="1" s="1"/>
  <c r="D299" i="4"/>
  <c r="D351" i="4"/>
  <c r="F416" i="4"/>
  <c r="D472" i="4"/>
  <c r="E529" i="4"/>
  <c r="D644" i="4"/>
  <c r="F79" i="5"/>
  <c r="F149" i="5"/>
  <c r="E176" i="5"/>
  <c r="F180" i="5"/>
  <c r="F190" i="5"/>
  <c r="D206" i="5"/>
  <c r="D245" i="5"/>
  <c r="F5" i="6"/>
  <c r="E35" i="6"/>
  <c r="G163" i="9"/>
  <c r="E163" i="9" s="1"/>
  <c r="B163" i="9" s="1"/>
  <c r="D50" i="4"/>
  <c r="D82" i="4"/>
  <c r="F153" i="4"/>
  <c r="D163" i="4"/>
  <c r="D224" i="4"/>
  <c r="D252" i="4"/>
  <c r="D263" i="4"/>
  <c r="D421" i="4"/>
  <c r="D515" i="4"/>
  <c r="D529" i="4"/>
  <c r="F581" i="4"/>
  <c r="E593" i="4"/>
  <c r="D587" i="1" s="1"/>
  <c r="D69" i="5"/>
  <c r="E87" i="5"/>
  <c r="D1065" i="1" s="1"/>
  <c r="D118" i="5"/>
  <c r="F135" i="5"/>
  <c r="D237" i="5"/>
  <c r="D35" i="6"/>
  <c r="E307" i="9"/>
  <c r="B307" i="9" s="1"/>
  <c r="E309" i="9"/>
  <c r="B309" i="9" s="1"/>
  <c r="H24" i="3"/>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66" i="9"/>
  <c r="H165" i="9"/>
  <c r="L213" i="9"/>
  <c r="G209" i="9"/>
  <c r="E209" i="9" s="1"/>
  <c r="B209" i="9" s="1"/>
  <c r="G205" i="9"/>
  <c r="E205" i="9" s="1"/>
  <c r="B205" i="9" s="1"/>
  <c r="G201" i="9"/>
  <c r="E201" i="9" s="1"/>
  <c r="B201" i="9" s="1"/>
  <c r="G197" i="9"/>
  <c r="E197" i="9" s="1"/>
  <c r="B197" i="9" s="1"/>
  <c r="G193" i="9"/>
  <c r="E193" i="9" s="1"/>
  <c r="B193" i="9" s="1"/>
  <c r="G162" i="9"/>
  <c r="E162" i="9" s="1"/>
  <c r="B162" i="9" s="1"/>
  <c r="G211" i="9"/>
  <c r="E211" i="9" s="1"/>
  <c r="B211" i="9" s="1"/>
  <c r="G207" i="9"/>
  <c r="E207" i="9" s="1"/>
  <c r="B207" i="9" s="1"/>
  <c r="G203" i="9"/>
  <c r="E203" i="9" s="1"/>
  <c r="B203" i="9" s="1"/>
  <c r="G199" i="9"/>
  <c r="E199" i="9" s="1"/>
  <c r="B199" i="9" s="1"/>
  <c r="G195" i="9"/>
  <c r="E195" i="9" s="1"/>
  <c r="B195" i="9" s="1"/>
  <c r="G164" i="9"/>
  <c r="E164" i="9" s="1"/>
  <c r="B164" i="9" s="1"/>
  <c r="M213" i="9"/>
  <c r="G212" i="9"/>
  <c r="E212" i="9" s="1"/>
  <c r="B212" i="9" s="1"/>
  <c r="G208" i="9"/>
  <c r="E208" i="9" s="1"/>
  <c r="B208" i="9" s="1"/>
  <c r="G204" i="9"/>
  <c r="E204" i="9" s="1"/>
  <c r="B204" i="9" s="1"/>
  <c r="G200" i="9"/>
  <c r="E200" i="9" s="1"/>
  <c r="B200" i="9" s="1"/>
  <c r="G196" i="9"/>
  <c r="E196" i="9" s="1"/>
  <c r="B196" i="9" s="1"/>
  <c r="L192" i="9"/>
  <c r="F192"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6" i="9"/>
  <c r="E206" i="9" s="1"/>
  <c r="B206" i="9" s="1"/>
  <c r="G198" i="9"/>
  <c r="E198" i="9" s="1"/>
  <c r="B198" i="9" s="1"/>
  <c r="G210" i="9"/>
  <c r="E210" i="9" s="1"/>
  <c r="B210" i="9" s="1"/>
  <c r="G202" i="9"/>
  <c r="E202" i="9" s="1"/>
  <c r="B202" i="9" s="1"/>
  <c r="G194" i="9"/>
  <c r="E194" i="9" s="1"/>
  <c r="B194" i="9" s="1"/>
  <c r="I10" i="9"/>
  <c r="B28" i="9"/>
  <c r="B36" i="9"/>
  <c r="B44" i="9"/>
  <c r="E46" i="9"/>
  <c r="B46" i="9" s="1"/>
  <c r="B52" i="9"/>
  <c r="E62" i="9"/>
  <c r="B62" i="9" s="1"/>
  <c r="E70" i="9"/>
  <c r="B70" i="9" s="1"/>
  <c r="E78" i="9"/>
  <c r="B78" i="9" s="1"/>
  <c r="E86" i="9"/>
  <c r="B86" i="9" s="1"/>
  <c r="E94" i="9"/>
  <c r="B94" i="9" s="1"/>
  <c r="E102" i="9"/>
  <c r="B102" i="9" s="1"/>
  <c r="B108" i="9"/>
  <c r="B116" i="9"/>
  <c r="B124" i="9"/>
  <c r="B132" i="9"/>
  <c r="B140" i="9"/>
  <c r="E289" i="9"/>
  <c r="B289" i="9" s="1"/>
  <c r="B68" i="9"/>
  <c r="B76" i="9"/>
  <c r="B84" i="9"/>
  <c r="B92" i="9"/>
  <c r="B100" i="9"/>
  <c r="B144" i="9"/>
  <c r="B24" i="9"/>
  <c r="B32" i="9"/>
  <c r="B40" i="9"/>
  <c r="E54" i="9"/>
  <c r="B54" i="9" s="1"/>
  <c r="B60" i="9"/>
  <c r="E66" i="9"/>
  <c r="B66" i="9" s="1"/>
  <c r="E74" i="9"/>
  <c r="B74" i="9" s="1"/>
  <c r="E82" i="9"/>
  <c r="B82" i="9" s="1"/>
  <c r="E90" i="9"/>
  <c r="B90" i="9" s="1"/>
  <c r="E98" i="9"/>
  <c r="B98" i="9" s="1"/>
  <c r="B112" i="9"/>
  <c r="B120" i="9"/>
  <c r="B128" i="9"/>
  <c r="B136" i="9"/>
  <c r="E151" i="9"/>
  <c r="B151" i="9" s="1"/>
  <c r="B214" i="9"/>
  <c r="B215" i="9"/>
  <c r="B218" i="9"/>
  <c r="B219" i="9"/>
  <c r="B222"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H27" i="3" l="1"/>
  <c r="C1408" i="1"/>
  <c r="H1499" i="1"/>
  <c r="G1499" i="1"/>
  <c r="H19" i="9"/>
  <c r="E19" i="9" s="1"/>
  <c r="B19" i="9" s="1"/>
  <c r="E141" i="6"/>
  <c r="D1408" i="1"/>
  <c r="I27" i="3"/>
  <c r="H20" i="3"/>
  <c r="I23" i="3"/>
  <c r="D1214" i="1"/>
  <c r="F12" i="5"/>
  <c r="D990" i="1"/>
  <c r="E350" i="4"/>
  <c r="E6" i="4"/>
  <c r="D2" i="1" s="1"/>
  <c r="I28" i="3"/>
  <c r="D1435" i="1"/>
  <c r="E166" i="9"/>
  <c r="B166" i="9" s="1"/>
  <c r="B192" i="9"/>
  <c r="F237" i="5"/>
  <c r="H23" i="3"/>
  <c r="C1214" i="1"/>
  <c r="D68" i="5"/>
  <c r="F69" i="5"/>
  <c r="C1047" i="1"/>
  <c r="D528" i="4"/>
  <c r="F529" i="4"/>
  <c r="C523" i="1"/>
  <c r="F252" i="4"/>
  <c r="C248" i="1"/>
  <c r="F82" i="4"/>
  <c r="C78" i="1"/>
  <c r="F644" i="4"/>
  <c r="C638" i="1"/>
  <c r="F351" i="4"/>
  <c r="D350" i="4"/>
  <c r="C346" i="1"/>
  <c r="H1235" i="1"/>
  <c r="G1235" i="1"/>
  <c r="F580" i="4"/>
  <c r="C574" i="1"/>
  <c r="G192" i="1"/>
  <c r="H192" i="1"/>
  <c r="K1450" i="9"/>
  <c r="G313" i="9"/>
  <c r="E313" i="9" s="1"/>
  <c r="B313" i="9" s="1"/>
  <c r="I34" i="3"/>
  <c r="C1517" i="1"/>
  <c r="H1436" i="1"/>
  <c r="E68" i="5"/>
  <c r="E6" i="5" s="1"/>
  <c r="F196" i="4"/>
  <c r="E412" i="4"/>
  <c r="I20" i="3"/>
  <c r="D985" i="1"/>
  <c r="F515" i="4"/>
  <c r="C509" i="1"/>
  <c r="F224" i="4"/>
  <c r="C220" i="1"/>
  <c r="F50" i="4"/>
  <c r="C46" i="1"/>
  <c r="F245" i="5"/>
  <c r="C1222" i="1"/>
  <c r="E175" i="5"/>
  <c r="D1152" i="1" s="1"/>
  <c r="I22" i="3"/>
  <c r="D1153" i="1"/>
  <c r="E528" i="4"/>
  <c r="D523" i="1"/>
  <c r="F299" i="4"/>
  <c r="D298" i="4"/>
  <c r="C294" i="1"/>
  <c r="D6" i="4"/>
  <c r="G637" i="1"/>
  <c r="H637" i="1"/>
  <c r="E21" i="9"/>
  <c r="G312" i="9"/>
  <c r="E312" i="9" s="1"/>
  <c r="F213" i="9"/>
  <c r="F118" i="5"/>
  <c r="C1096" i="1"/>
  <c r="G587" i="1"/>
  <c r="H587" i="1"/>
  <c r="F421" i="4"/>
  <c r="D420" i="4"/>
  <c r="C415" i="1"/>
  <c r="D151" i="4"/>
  <c r="F163" i="4"/>
  <c r="C159" i="1"/>
  <c r="G310" i="9"/>
  <c r="E310" i="9" s="1"/>
  <c r="B310" i="9" s="1"/>
  <c r="F206" i="5"/>
  <c r="C1183" i="1"/>
  <c r="F472" i="4"/>
  <c r="C466" i="1"/>
  <c r="F106" i="4"/>
  <c r="C102" i="1"/>
  <c r="C1423" i="1"/>
  <c r="F129" i="6"/>
  <c r="D176" i="5"/>
  <c r="F363" i="4"/>
  <c r="C358" i="1"/>
  <c r="E151" i="4"/>
  <c r="B315" i="9"/>
  <c r="E314" i="9"/>
  <c r="I10" i="3" s="1"/>
  <c r="E635" i="4"/>
  <c r="D629" i="1" s="1"/>
  <c r="D414" i="1"/>
  <c r="H25" i="3"/>
  <c r="F35" i="6"/>
  <c r="C1329" i="1"/>
  <c r="G1065" i="1"/>
  <c r="H1065" i="1"/>
  <c r="F263" i="4"/>
  <c r="C259" i="1"/>
  <c r="I25" i="3"/>
  <c r="D1329" i="1"/>
  <c r="F215" i="4"/>
  <c r="C211" i="1"/>
  <c r="F311" i="4"/>
  <c r="C306" i="1"/>
  <c r="H1481" i="1"/>
  <c r="G1481" i="1"/>
  <c r="D141" i="6"/>
  <c r="H11" i="3"/>
  <c r="F643" i="4"/>
  <c r="I29" i="3"/>
  <c r="D1436" i="1"/>
  <c r="G1436" i="1" s="1"/>
  <c r="F7" i="5"/>
  <c r="G1408" i="1" l="1"/>
  <c r="H1408" i="1"/>
  <c r="H990" i="1"/>
  <c r="G990" i="1"/>
  <c r="E408" i="4"/>
  <c r="D403" i="1" s="1"/>
  <c r="D345" i="1"/>
  <c r="E407" i="4"/>
  <c r="D402" i="1" s="1"/>
  <c r="I16" i="3"/>
  <c r="N3" i="9"/>
  <c r="G306" i="1"/>
  <c r="H306" i="1"/>
  <c r="D407" i="4"/>
  <c r="F298" i="4"/>
  <c r="C293" i="1"/>
  <c r="E289" i="4"/>
  <c r="I17" i="3"/>
  <c r="D147" i="1"/>
  <c r="G1423" i="1"/>
  <c r="H1423" i="1"/>
  <c r="G159" i="1"/>
  <c r="H159" i="1"/>
  <c r="F420" i="4"/>
  <c r="D635" i="4"/>
  <c r="C414" i="1"/>
  <c r="G1096" i="1"/>
  <c r="H1096" i="1"/>
  <c r="E311" i="9"/>
  <c r="I11" i="3" s="1"/>
  <c r="B312" i="9"/>
  <c r="F6" i="4"/>
  <c r="H16" i="3"/>
  <c r="D412" i="4"/>
  <c r="C2" i="1"/>
  <c r="G1517" i="1"/>
  <c r="H1517" i="1"/>
  <c r="H21" i="3"/>
  <c r="F68" i="5"/>
  <c r="C1046" i="1"/>
  <c r="D6" i="5"/>
  <c r="H22" i="3"/>
  <c r="F176" i="5"/>
  <c r="D175" i="5"/>
  <c r="C1153" i="1"/>
  <c r="H17" i="3"/>
  <c r="F151" i="4"/>
  <c r="D289" i="4"/>
  <c r="D290" i="4" s="1"/>
  <c r="C147" i="1"/>
  <c r="B213" i="9"/>
  <c r="H28" i="3"/>
  <c r="F141" i="6"/>
  <c r="C1435" i="1"/>
  <c r="H9" i="3" s="1"/>
  <c r="G317" i="9"/>
  <c r="E317" i="9" s="1"/>
  <c r="G466" i="1"/>
  <c r="H466" i="1"/>
  <c r="G211" i="1"/>
  <c r="H211" i="1"/>
  <c r="G259" i="1"/>
  <c r="H259" i="1"/>
  <c r="G1329" i="1"/>
  <c r="H1329" i="1"/>
  <c r="G358" i="1"/>
  <c r="H358" i="1"/>
  <c r="G102" i="1"/>
  <c r="H102" i="1"/>
  <c r="G1183" i="1"/>
  <c r="H1183" i="1"/>
  <c r="B21" i="9"/>
  <c r="G294" i="1"/>
  <c r="H294" i="1"/>
  <c r="E636" i="4"/>
  <c r="D630" i="1" s="1"/>
  <c r="D522" i="1"/>
  <c r="H1222" i="1"/>
  <c r="G1222" i="1"/>
  <c r="G220" i="1"/>
  <c r="H220" i="1"/>
  <c r="G985" i="1"/>
  <c r="H985" i="1"/>
  <c r="I21" i="3"/>
  <c r="D1046" i="1"/>
  <c r="G638" i="1"/>
  <c r="H638" i="1"/>
  <c r="G248" i="1"/>
  <c r="H248" i="1"/>
  <c r="D636" i="4"/>
  <c r="F528" i="4"/>
  <c r="C522" i="1"/>
  <c r="H1214" i="1"/>
  <c r="G1214" i="1"/>
  <c r="G574" i="1"/>
  <c r="H574" i="1"/>
  <c r="G346" i="1"/>
  <c r="H346" i="1"/>
  <c r="G1047" i="1"/>
  <c r="H1047" i="1"/>
  <c r="H278" i="9"/>
  <c r="D984" i="1"/>
  <c r="G415" i="1"/>
  <c r="H415" i="1"/>
  <c r="G46" i="1"/>
  <c r="H46" i="1"/>
  <c r="G509" i="1"/>
  <c r="H509" i="1"/>
  <c r="E639" i="4"/>
  <c r="D407" i="1"/>
  <c r="F350" i="4"/>
  <c r="D408" i="4"/>
  <c r="C345" i="1"/>
  <c r="G78" i="1"/>
  <c r="H78" i="1"/>
  <c r="G523" i="1"/>
  <c r="H523" i="1"/>
  <c r="K3" i="9" l="1"/>
  <c r="F408" i="4"/>
  <c r="C403" i="1"/>
  <c r="D633" i="1"/>
  <c r="D413" i="4"/>
  <c r="F289" i="4"/>
  <c r="D291" i="4"/>
  <c r="C285" i="1"/>
  <c r="F175" i="5"/>
  <c r="C1152" i="1"/>
  <c r="G1046" i="1"/>
  <c r="H1046" i="1"/>
  <c r="F635" i="4"/>
  <c r="C629" i="1"/>
  <c r="E413" i="4"/>
  <c r="E291" i="4"/>
  <c r="D287" i="1" s="1"/>
  <c r="D285" i="1"/>
  <c r="E290" i="4"/>
  <c r="D286" i="1" s="1"/>
  <c r="E316" i="9"/>
  <c r="I9" i="3" s="1"/>
  <c r="B317" i="9"/>
  <c r="H2" i="1"/>
  <c r="G2" i="1"/>
  <c r="G293" i="1"/>
  <c r="H293" i="1"/>
  <c r="G1435" i="1"/>
  <c r="H1435" i="1"/>
  <c r="C286" i="1"/>
  <c r="G522" i="1"/>
  <c r="H522" i="1"/>
  <c r="G345" i="1"/>
  <c r="H345" i="1"/>
  <c r="F636" i="4"/>
  <c r="C630" i="1"/>
  <c r="G147" i="1"/>
  <c r="H147" i="1"/>
  <c r="G1153" i="1"/>
  <c r="H1153" i="1"/>
  <c r="G284" i="9"/>
  <c r="E284" i="9" s="1"/>
  <c r="B284" i="9" s="1"/>
  <c r="G278" i="9"/>
  <c r="E278" i="9" s="1"/>
  <c r="F6" i="5"/>
  <c r="C984" i="1"/>
  <c r="D414" i="4"/>
  <c r="D639" i="4"/>
  <c r="F412" i="4"/>
  <c r="C407" i="1"/>
  <c r="G414" i="1"/>
  <c r="H414" i="1"/>
  <c r="F407" i="4"/>
  <c r="C402" i="1"/>
  <c r="F290" i="4" l="1"/>
  <c r="F639" i="4"/>
  <c r="C633" i="1"/>
  <c r="E277" i="9"/>
  <c r="B278" i="9"/>
  <c r="G629" i="1"/>
  <c r="H629" i="1"/>
  <c r="G1152" i="1"/>
  <c r="H1152" i="1"/>
  <c r="G403" i="1"/>
  <c r="H403" i="1"/>
  <c r="F414" i="4"/>
  <c r="C409" i="1"/>
  <c r="F413" i="4"/>
  <c r="D415" i="4"/>
  <c r="D640" i="4"/>
  <c r="D641" i="4" s="1"/>
  <c r="C408" i="1"/>
  <c r="G286" i="1"/>
  <c r="H286" i="1"/>
  <c r="G402" i="1"/>
  <c r="H402" i="1"/>
  <c r="G407" i="1"/>
  <c r="H407" i="1"/>
  <c r="H8" i="3"/>
  <c r="G984" i="1"/>
  <c r="H984" i="1"/>
  <c r="G630" i="1"/>
  <c r="H630" i="1"/>
  <c r="G285" i="1"/>
  <c r="H285" i="1"/>
  <c r="E415" i="4"/>
  <c r="D410" i="1" s="1"/>
  <c r="E640" i="4"/>
  <c r="D408" i="1"/>
  <c r="E414" i="4"/>
  <c r="D409" i="1" s="1"/>
  <c r="F291" i="4"/>
  <c r="C287" i="1"/>
  <c r="F641" i="4" l="1"/>
  <c r="C635" i="1"/>
  <c r="F415" i="4"/>
  <c r="C410" i="1"/>
  <c r="G633" i="1"/>
  <c r="H633" i="1"/>
  <c r="M3" i="9"/>
  <c r="I8" i="3"/>
  <c r="G408" i="1"/>
  <c r="H408" i="1"/>
  <c r="G409" i="1"/>
  <c r="H409" i="1"/>
  <c r="G287" i="1"/>
  <c r="H287" i="1"/>
  <c r="E642" i="4"/>
  <c r="D634" i="1"/>
  <c r="E641" i="4"/>
  <c r="D642" i="4"/>
  <c r="F640" i="4"/>
  <c r="C634" i="1"/>
  <c r="D646" i="4" l="1"/>
  <c r="F642" i="4"/>
  <c r="C636" i="1"/>
  <c r="E645" i="4"/>
  <c r="D635" i="1"/>
  <c r="G635" i="1" s="1"/>
  <c r="G634" i="1"/>
  <c r="H634" i="1"/>
  <c r="E646" i="4"/>
  <c r="D636" i="1"/>
  <c r="G410" i="1"/>
  <c r="H410" i="1"/>
  <c r="D645" i="4"/>
  <c r="H7" i="3" l="1"/>
  <c r="I18" i="3"/>
  <c r="D639" i="1"/>
  <c r="H18" i="3"/>
  <c r="F645" i="4"/>
  <c r="C639" i="1"/>
  <c r="H19" i="3"/>
  <c r="F646" i="4"/>
  <c r="C640" i="1"/>
  <c r="H635" i="1"/>
  <c r="G636" i="1"/>
  <c r="H636" i="1"/>
  <c r="I19" i="3"/>
  <c r="D640" i="1"/>
  <c r="G276" i="9"/>
  <c r="E276" i="9" s="1"/>
  <c r="B276" i="9" s="1"/>
  <c r="G640" i="1" l="1"/>
  <c r="H640" i="1"/>
  <c r="J3" i="9"/>
  <c r="G639" i="1"/>
  <c r="H639" i="1"/>
  <c r="G274" i="9" l="1"/>
  <c r="L272" i="9"/>
  <c r="H274" i="9"/>
  <c r="M272" i="9"/>
  <c r="H18" i="9"/>
  <c r="G18" i="9"/>
  <c r="M16" i="9"/>
  <c r="H15" i="9"/>
  <c r="J8" i="9"/>
  <c r="K13" i="9"/>
  <c r="J13" i="9"/>
  <c r="J9" i="9"/>
  <c r="K5" i="9"/>
  <c r="J10" i="9"/>
  <c r="I8" i="9"/>
  <c r="I13" i="9"/>
  <c r="L15" i="9"/>
  <c r="J17" i="9"/>
  <c r="I9" i="9"/>
  <c r="G15" i="9"/>
  <c r="K12" i="9"/>
  <c r="J5" i="9"/>
  <c r="J6" i="9"/>
  <c r="I11" i="9"/>
  <c r="K10" i="9"/>
  <c r="G16" i="9"/>
  <c r="G17" i="9"/>
  <c r="I5" i="9"/>
  <c r="K11" i="9"/>
  <c r="H16" i="9"/>
  <c r="I6" i="9"/>
  <c r="M15" i="9"/>
  <c r="I7" i="9"/>
  <c r="I17" i="9"/>
  <c r="K6" i="9"/>
  <c r="J11" i="9"/>
  <c r="H17" i="9"/>
  <c r="L16" i="9"/>
  <c r="K7" i="9"/>
  <c r="J12" i="9"/>
  <c r="K8" i="9"/>
  <c r="K9" i="9"/>
  <c r="J7" i="9"/>
  <c r="I12" i="9"/>
  <c r="E15" i="9" l="1"/>
  <c r="F16" i="9"/>
  <c r="E274" i="9"/>
  <c r="B274" i="9" s="1"/>
  <c r="E10" i="9"/>
  <c r="B10" i="9" s="1"/>
  <c r="E18" i="9"/>
  <c r="B18" i="9" s="1"/>
  <c r="E12" i="9"/>
  <c r="B12" i="9" s="1"/>
  <c r="E16" i="9"/>
  <c r="F272" i="9"/>
  <c r="F20" i="9" s="1"/>
  <c r="E7" i="9"/>
  <c r="B7" i="9" s="1"/>
  <c r="E11" i="9"/>
  <c r="B11" i="9" s="1"/>
  <c r="E13" i="9"/>
  <c r="B13" i="9" s="1"/>
  <c r="E5" i="9"/>
  <c r="E6" i="9"/>
  <c r="B6" i="9" s="1"/>
  <c r="E17" i="9"/>
  <c r="B17" i="9" s="1"/>
  <c r="E9" i="9"/>
  <c r="B9" i="9" s="1"/>
  <c r="E8" i="9"/>
  <c r="B8" i="9" s="1"/>
  <c r="F15" i="9"/>
  <c r="F14" i="9" l="1"/>
  <c r="F3" i="9" s="1"/>
  <c r="B16" i="9"/>
  <c r="E20" i="9"/>
  <c r="I7" i="3" s="1"/>
  <c r="B272" i="9"/>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<sst xmlns="http://schemas.openxmlformats.org/spreadsheetml/2006/main" count="4369" uniqueCount="3421">
  <si>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</si>
  <si>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</si>
  <si>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</si>
  <si>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</si>
  <si>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</si>
  <si>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</si>
  <si>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</si>
  <si>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</si>
  <si>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</si>
  <si>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</si>
  <si>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</si>
  <si>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</si>
  <si>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</si>
  <si>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</si>
  <si>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</si>
  <si>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</si>
  <si>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</si>
  <si>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</si>
  <si>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</si>
  <si>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</si>
  <si>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</si>
  <si>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</si>
  <si>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</si>
  <si>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</si>
  <si>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</si>
  <si>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</si>
  <si>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</si>
  <si>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</si>
  <si>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</si>
  <si>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</si>
  <si>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</si>
  <si>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ŠKOLA PRIMIJENJENIH UMJETNOSTI I DIZAJNA - PULA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</si>
  <si>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</si>
  <si>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</si>
  <si>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</si>
  <si>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</si>
  <si>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</si>
  <si>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</si>
  <si>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</si>
  <si>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</si>
  <si>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</si>
  <si>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</si>
  <si>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</si>
  <si>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</si>
  <si>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</si>
  <si>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</si>
  <si>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</si>
  <si>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</si>
  <si>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</si>
  <si>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19896 - ŠKOLA PRIMIJENJENIH UMJETNOSTI I DIZAJNA -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</si>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</sst>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597195.17000000004</v>
      </c>
      <c r="D2" s="6">
        <f>'PR-RAS'!E6</f>
        <v>662902.54999999993</v>
      </c>
      <c r="E2" s="6">
        <v>0</v>
      </c>
      <c r="F2" s="6">
        <v>0</v>
      </c>
      <c r="G2" s="7">
        <f t="shared" ref="G2:G264" si="0">(B2/1000)*(C2*1+D2*2)</f>
        <v>1923.00027</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515378.59</v>
      </c>
      <c r="D46" s="1">
        <f>'PR-RAS'!E50</f>
        <v>579467.55999999994</v>
      </c>
      <c r="E46" s="1">
        <v>0</v>
      </c>
      <c r="F46" s="1">
        <v>0</v>
      </c>
      <c r="G46" s="2">
        <f t="shared" si="0"/>
        <v>75344.116949999996</v>
      </c>
      <c r="H46" s="2">
        <f t="shared" si="1"/>
        <v>0.8500000000349246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11763.9</v>
      </c>
      <c r="D50" s="1">
        <f>'PR-RAS'!E54</f>
        <v>5880</v>
      </c>
      <c r="E50" s="1">
        <v>0</v>
      </c>
      <c r="F50" s="1">
        <v>0</v>
      </c>
      <c r="G50" s="2">
        <f t="shared" si="0"/>
        <v>1152.6711</v>
      </c>
      <c r="H50" s="2">
        <f t="shared" si="1"/>
        <v>0.1000000000003638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11763.9</v>
      </c>
      <c r="D53" s="1">
        <f>'PR-RAS'!E57</f>
        <v>5880</v>
      </c>
      <c r="E53" s="1">
        <v>0</v>
      </c>
      <c r="F53" s="1">
        <v>0</v>
      </c>
      <c r="G53" s="2">
        <f t="shared" si="0"/>
        <v>1223.2428</v>
      </c>
      <c r="H53" s="2">
        <f t="shared" si="1"/>
        <v>0.1000000000003638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503614.69</v>
      </c>
      <c r="D64" s="1">
        <f>'PR-RAS'!E68</f>
        <v>573486.61</v>
      </c>
      <c r="E64" s="1">
        <v>0</v>
      </c>
      <c r="F64" s="1">
        <v>0</v>
      </c>
      <c r="G64" s="2">
        <f t="shared" si="0"/>
        <v>103987.03833</v>
      </c>
      <c r="H64" s="2">
        <f t="shared" si="1"/>
        <v>0.70000000001164153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503249.7</v>
      </c>
      <c r="D65" s="1">
        <f>'PR-RAS'!E69</f>
        <v>573115.61</v>
      </c>
      <c r="E65" s="1">
        <v>0</v>
      </c>
      <c r="F65" s="1">
        <v>0</v>
      </c>
      <c r="G65" s="2">
        <f t="shared" si="0"/>
        <v>105566.77888</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364.99</v>
      </c>
      <c r="D66" s="1">
        <f>'PR-RAS'!E70</f>
        <v>371</v>
      </c>
      <c r="E66" s="1">
        <v>0</v>
      </c>
      <c r="F66" s="1">
        <v>0</v>
      </c>
      <c r="G66" s="2">
        <f t="shared" si="0"/>
        <v>71.954350000000005</v>
      </c>
      <c r="H66" s="2">
        <f t="shared" si="1"/>
        <v>9.9999999999909051E-3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100.95</v>
      </c>
      <c r="E73" s="1">
        <v>0</v>
      </c>
      <c r="F73" s="1">
        <v>0</v>
      </c>
      <c r="G73" s="2">
        <f t="shared" si="0"/>
        <v>14.536799999999999</v>
      </c>
      <c r="H73" s="2">
        <f t="shared" si="1"/>
        <v>4.9999999999997158E-2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100.95</v>
      </c>
      <c r="E74" s="1">
        <v>0</v>
      </c>
      <c r="F74" s="1">
        <v>0</v>
      </c>
      <c r="G74" s="2">
        <f t="shared" si="0"/>
        <v>14.7387</v>
      </c>
      <c r="H74" s="2">
        <f t="shared" si="1"/>
        <v>4.9999999999997158E-2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0.01</v>
      </c>
      <c r="E78" s="1">
        <v>0</v>
      </c>
      <c r="F78" s="1">
        <v>0</v>
      </c>
      <c r="G78" s="2">
        <f t="shared" si="0"/>
        <v>6.1599999999999997E-3</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0.01</v>
      </c>
      <c r="E79" s="1">
        <v>0</v>
      </c>
      <c r="F79" s="1">
        <v>0</v>
      </c>
      <c r="G79" s="2">
        <f t="shared" si="0"/>
        <v>6.2399999999999999E-3</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0.01</v>
      </c>
      <c r="E81" s="1">
        <v>0</v>
      </c>
      <c r="F81" s="1">
        <v>0</v>
      </c>
      <c r="G81" s="2">
        <f t="shared" si="0"/>
        <v>6.4000000000000003E-3</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8007.87</v>
      </c>
      <c r="D102" s="1">
        <f>'PR-RAS'!E106</f>
        <v>18677.89</v>
      </c>
      <c r="E102" s="1">
        <v>0</v>
      </c>
      <c r="F102" s="1">
        <v>0</v>
      </c>
      <c r="G102" s="2">
        <f t="shared" si="0"/>
        <v>4581.72865</v>
      </c>
      <c r="H102" s="2">
        <f t="shared" si="1"/>
        <v>0.24000000000069122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8007.87</v>
      </c>
      <c r="D108" s="1">
        <f>'PR-RAS'!E112</f>
        <v>18677.89</v>
      </c>
      <c r="E108" s="1">
        <v>0</v>
      </c>
      <c r="F108" s="1">
        <v>0</v>
      </c>
      <c r="G108" s="2">
        <f t="shared" si="0"/>
        <v>4853.9105500000005</v>
      </c>
      <c r="H108" s="2">
        <f t="shared" si="1"/>
        <v>0.24000000000069122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8007.87</v>
      </c>
      <c r="D113" s="1">
        <f>'PR-RAS'!E117</f>
        <v>18677.89</v>
      </c>
      <c r="E113" s="1">
        <v>0</v>
      </c>
      <c r="F113" s="1">
        <v>0</v>
      </c>
      <c r="G113" s="2">
        <f t="shared" si="0"/>
        <v>5080.7287999999999</v>
      </c>
      <c r="H113" s="2">
        <f t="shared" si="1"/>
        <v>0.24000000000069122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695.6099999999999</v>
      </c>
      <c r="D120" s="1">
        <f>'PR-RAS'!E124</f>
        <v>6654.45</v>
      </c>
      <c r="E120" s="1">
        <v>0</v>
      </c>
      <c r="F120" s="1">
        <v>0</v>
      </c>
      <c r="G120" s="2">
        <f t="shared" si="0"/>
        <v>1666.5366899999999</v>
      </c>
      <c r="H120" s="2">
        <f t="shared" si="1"/>
        <v>0.83999999999991815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168.56</v>
      </c>
      <c r="D121" s="1">
        <f>'PR-RAS'!E125</f>
        <v>384</v>
      </c>
      <c r="E121" s="1">
        <v>0</v>
      </c>
      <c r="F121" s="1">
        <v>0</v>
      </c>
      <c r="G121" s="2">
        <f t="shared" si="0"/>
        <v>112.38719999999999</v>
      </c>
      <c r="H121" s="2">
        <f t="shared" si="1"/>
        <v>0.43999999999999773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168.56</v>
      </c>
      <c r="D122" s="1">
        <f>'PR-RAS'!E126</f>
        <v>52</v>
      </c>
      <c r="E122" s="1">
        <v>0</v>
      </c>
      <c r="F122" s="1">
        <v>0</v>
      </c>
      <c r="G122" s="2">
        <f t="shared" si="0"/>
        <v>32.979759999999999</v>
      </c>
      <c r="H122" s="2">
        <f t="shared" si="1"/>
        <v>0.43999999999999773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332</v>
      </c>
      <c r="E123" s="1">
        <v>0</v>
      </c>
      <c r="F123" s="1">
        <v>0</v>
      </c>
      <c r="G123" s="2">
        <f t="shared" si="0"/>
        <v>81.007999999999996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527.04999999999995</v>
      </c>
      <c r="D124" s="1">
        <f>'PR-RAS'!E128</f>
        <v>6270.45</v>
      </c>
      <c r="E124" s="1">
        <v>0</v>
      </c>
      <c r="F124" s="1">
        <v>0</v>
      </c>
      <c r="G124" s="2">
        <f t="shared" si="0"/>
        <v>1607.3578499999999</v>
      </c>
      <c r="H124" s="2">
        <f t="shared" si="1"/>
        <v>0.49999999999977263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2235</v>
      </c>
      <c r="E125" s="1">
        <v>0</v>
      </c>
      <c r="F125" s="1">
        <v>0</v>
      </c>
      <c r="G125" s="2">
        <f t="shared" si="0"/>
        <v>597.67999999999995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177.05</v>
      </c>
      <c r="D126" s="1">
        <f>'PR-RAS'!E130</f>
        <v>4035.45</v>
      </c>
      <c r="E126" s="1">
        <v>0</v>
      </c>
      <c r="F126" s="1">
        <v>0</v>
      </c>
      <c r="G126" s="2">
        <f t="shared" si="0"/>
        <v>1030.9937499999999</v>
      </c>
      <c r="H126" s="2">
        <f t="shared" si="1"/>
        <v>0.49999999999982947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73113.039999999994</v>
      </c>
      <c r="D129" s="1">
        <f>'PR-RAS'!E133</f>
        <v>58102.64</v>
      </c>
      <c r="E129" s="1">
        <v>0</v>
      </c>
      <c r="F129" s="1">
        <v>0</v>
      </c>
      <c r="G129" s="2">
        <f t="shared" si="0"/>
        <v>24232.74496</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73113.039999999994</v>
      </c>
      <c r="D130" s="1">
        <f>'PR-RAS'!E134</f>
        <v>58102.64</v>
      </c>
      <c r="E130" s="1">
        <v>0</v>
      </c>
      <c r="F130" s="1">
        <v>0</v>
      </c>
      <c r="G130" s="2">
        <f t="shared" si="0"/>
        <v>24422.063280000002</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72582.149999999994</v>
      </c>
      <c r="D131" s="1">
        <f>'PR-RAS'!E135</f>
        <v>57172.639999999999</v>
      </c>
      <c r="E131" s="1">
        <v>0</v>
      </c>
      <c r="F131" s="1">
        <v>0</v>
      </c>
      <c r="G131" s="2">
        <f t="shared" si="0"/>
        <v>24300.565900000001</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530.89</v>
      </c>
      <c r="D132" s="1">
        <f>'PR-RAS'!E136</f>
        <v>930</v>
      </c>
      <c r="E132" s="1">
        <v>0</v>
      </c>
      <c r="F132" s="1">
        <v>0</v>
      </c>
      <c r="G132" s="2">
        <f t="shared" si="0"/>
        <v>313.20659000000001</v>
      </c>
      <c r="H132" s="2">
        <f t="shared" si="1"/>
        <v>0.11000000000001364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595549.21</v>
      </c>
      <c r="D147" s="1">
        <f>'PR-RAS'!E151</f>
        <v>651159.31000000006</v>
      </c>
      <c r="E147" s="1">
        <v>0</v>
      </c>
      <c r="F147" s="1">
        <v>0</v>
      </c>
      <c r="G147" s="2">
        <f t="shared" si="0"/>
        <v>277088.70318000001</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504216.25</v>
      </c>
      <c r="D148" s="1">
        <f>'PR-RAS'!E152</f>
        <v>570695.35000000009</v>
      </c>
      <c r="E148" s="1">
        <v>0</v>
      </c>
      <c r="F148" s="1">
        <v>0</v>
      </c>
      <c r="G148" s="2">
        <f t="shared" si="0"/>
        <v>241904.22165000002</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417802.16</v>
      </c>
      <c r="D149" s="1">
        <f>'PR-RAS'!E153</f>
        <v>469192.28</v>
      </c>
      <c r="E149" s="1">
        <v>0</v>
      </c>
      <c r="F149" s="1">
        <v>0</v>
      </c>
      <c r="G149" s="2">
        <f t="shared" si="0"/>
        <v>200715.63455999998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417802.16</v>
      </c>
      <c r="D150" s="1">
        <f>'PR-RAS'!E154</f>
        <v>469192.28</v>
      </c>
      <c r="E150" s="1">
        <v>0</v>
      </c>
      <c r="F150" s="1">
        <v>0</v>
      </c>
      <c r="G150" s="2">
        <f t="shared" si="0"/>
        <v>202071.82127999997</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17460.900000000001</v>
      </c>
      <c r="D154" s="1">
        <f>'PR-RAS'!E158</f>
        <v>24123.96</v>
      </c>
      <c r="E154" s="1">
        <v>0</v>
      </c>
      <c r="F154" s="1">
        <v>0</v>
      </c>
      <c r="G154" s="2">
        <f t="shared" si="0"/>
        <v>10053.449460000002</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68953.19</v>
      </c>
      <c r="D155" s="1">
        <f>'PR-RAS'!E159</f>
        <v>77379.11</v>
      </c>
      <c r="E155" s="1">
        <v>0</v>
      </c>
      <c r="F155" s="1">
        <v>0</v>
      </c>
      <c r="G155" s="2">
        <f t="shared" si="0"/>
        <v>34451.557139999997</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68914.77</v>
      </c>
      <c r="D157" s="1">
        <f>'PR-RAS'!E161</f>
        <v>77379.11</v>
      </c>
      <c r="E157" s="1">
        <v>0</v>
      </c>
      <c r="F157" s="1">
        <v>0</v>
      </c>
      <c r="G157" s="2">
        <f t="shared" si="0"/>
        <v>34892.986440000001</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38.42</v>
      </c>
      <c r="D158" s="1">
        <f>'PR-RAS'!E162</f>
        <v>0</v>
      </c>
      <c r="E158" s="1">
        <v>0</v>
      </c>
      <c r="F158" s="1">
        <v>0</v>
      </c>
      <c r="G158" s="2">
        <f t="shared" si="0"/>
        <v>6.0319400000000005</v>
      </c>
      <c r="H158" s="2">
        <f t="shared" si="1"/>
        <v>0.42000000000000171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90001.01999999999</v>
      </c>
      <c r="D159" s="1">
        <f>'PR-RAS'!E163</f>
        <v>79554.679999999993</v>
      </c>
      <c r="E159" s="1">
        <v>0</v>
      </c>
      <c r="F159" s="1">
        <v>0</v>
      </c>
      <c r="G159" s="2">
        <f t="shared" si="0"/>
        <v>39359.440039999994</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17319.400000000001</v>
      </c>
      <c r="D160" s="1">
        <f>'PR-RAS'!E164</f>
        <v>19704</v>
      </c>
      <c r="E160" s="1">
        <v>0</v>
      </c>
      <c r="F160" s="1">
        <v>0</v>
      </c>
      <c r="G160" s="2">
        <f t="shared" si="0"/>
        <v>9019.6566000000003</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4665.67</v>
      </c>
      <c r="D161" s="1">
        <f>'PR-RAS'!E165</f>
        <v>6170.18</v>
      </c>
      <c r="E161" s="1">
        <v>0</v>
      </c>
      <c r="F161" s="1">
        <v>0</v>
      </c>
      <c r="G161" s="2">
        <f t="shared" si="0"/>
        <v>2720.9647999999997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12554.19</v>
      </c>
      <c r="D162" s="1">
        <f>'PR-RAS'!E166</f>
        <v>13533.82</v>
      </c>
      <c r="E162" s="1">
        <v>0</v>
      </c>
      <c r="F162" s="1">
        <v>0</v>
      </c>
      <c r="G162" s="2">
        <f t="shared" si="0"/>
        <v>6379.11463</v>
      </c>
      <c r="H162" s="2">
        <f t="shared" si="1"/>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v>
      </c>
      <c r="D163" s="1">
        <f>'PR-RAS'!E167</f>
        <v>0</v>
      </c>
      <c r="E163" s="1">
        <v>0</v>
      </c>
      <c r="F163" s="1">
        <v>0</v>
      </c>
      <c r="G163" s="2">
        <f t="shared" si="0"/>
        <v>16.125480000000003</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23348.43</v>
      </c>
      <c r="D165" s="1">
        <f>'PR-RAS'!E169</f>
        <v>26202.429999999997</v>
      </c>
      <c r="E165" s="1">
        <v>0</v>
      </c>
      <c r="F165" s="1">
        <v>0</v>
      </c>
      <c r="G165" s="2">
        <f t="shared" si="0"/>
        <v>12423.539559999999</v>
      </c>
      <c r="H165" s="2">
        <f t="shared" si="1"/>
        <v>0.8599999999969441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3363.34</v>
      </c>
      <c r="D166" s="1">
        <f>'PR-RAS'!E170</f>
        <v>4639.13</v>
      </c>
      <c r="E166" s="1">
        <v>0</v>
      </c>
      <c r="F166" s="1">
        <v>0</v>
      </c>
      <c r="G166" s="2">
        <f t="shared" si="0"/>
        <v>2085.864</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6953.29</v>
      </c>
      <c r="D167" s="1">
        <f>'PR-RAS'!E171</f>
        <v>8138.49</v>
      </c>
      <c r="E167" s="1">
        <v>0</v>
      </c>
      <c r="F167" s="1">
        <v>0</v>
      </c>
      <c r="G167" s="2">
        <f t="shared" si="0"/>
        <v>3856.2248200000004</v>
      </c>
      <c r="H167" s="2">
        <f t="shared" si="1"/>
        <v>0.77999999999974534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7499.83</v>
      </c>
      <c r="D168" s="1">
        <f>'PR-RAS'!E172</f>
        <v>8155.65</v>
      </c>
      <c r="E168" s="1">
        <v>0</v>
      </c>
      <c r="F168" s="1">
        <v>0</v>
      </c>
      <c r="G168" s="2">
        <f t="shared" si="0"/>
        <v>3976.4587099999999</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1565.38</v>
      </c>
      <c r="D169" s="1">
        <f>'PR-RAS'!E173</f>
        <v>1891.32</v>
      </c>
      <c r="E169" s="1">
        <v>0</v>
      </c>
      <c r="F169" s="1">
        <v>0</v>
      </c>
      <c r="G169" s="2">
        <f t="shared" si="0"/>
        <v>898.4673600000001</v>
      </c>
      <c r="H169" s="2">
        <f t="shared" si="1"/>
        <v>0.70000000000004547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3966.59</v>
      </c>
      <c r="D170" s="1">
        <f>'PR-RAS'!E174</f>
        <v>3117.4</v>
      </c>
      <c r="E170" s="1">
        <v>0</v>
      </c>
      <c r="F170" s="1">
        <v>0</v>
      </c>
      <c r="G170" s="2">
        <f t="shared" si="0"/>
        <v>1724.0349100000001</v>
      </c>
      <c r="H170" s="2">
        <f t="shared" si="1"/>
        <v>0.80999999999994543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260.44</v>
      </c>
      <c r="E172" s="1">
        <v>0</v>
      </c>
      <c r="F172" s="1">
        <v>0</v>
      </c>
      <c r="G172" s="2">
        <f t="shared" si="0"/>
        <v>89.070480000000003</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37689.89</v>
      </c>
      <c r="D173" s="1">
        <f>'PR-RAS'!E177</f>
        <v>20795.620000000003</v>
      </c>
      <c r="E173" s="1">
        <v>0</v>
      </c>
      <c r="F173" s="1">
        <v>0</v>
      </c>
      <c r="G173" s="2">
        <f t="shared" si="0"/>
        <v>13636.354359999999</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3199.8</v>
      </c>
      <c r="D174" s="1">
        <f>'PR-RAS'!E178</f>
        <v>4389.1400000000003</v>
      </c>
      <c r="E174" s="1">
        <v>0</v>
      </c>
      <c r="F174" s="1">
        <v>0</v>
      </c>
      <c r="G174" s="2">
        <f t="shared" si="0"/>
        <v>2072.20784</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19551.189999999999</v>
      </c>
      <c r="D175" s="1">
        <f>'PR-RAS'!E179</f>
        <v>4161.3100000000004</v>
      </c>
      <c r="E175" s="1">
        <v>0</v>
      </c>
      <c r="F175" s="1">
        <v>0</v>
      </c>
      <c r="G175" s="2">
        <f t="shared" si="0"/>
        <v>4850.0429399999994</v>
      </c>
      <c r="H175" s="2">
        <f t="shared" si="1"/>
        <v>0.49999999999909051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677.68</v>
      </c>
      <c r="D176" s="1">
        <f>'PR-RAS'!E180</f>
        <v>0</v>
      </c>
      <c r="E176" s="1">
        <v>0</v>
      </c>
      <c r="F176" s="1">
        <v>0</v>
      </c>
      <c r="G176" s="2">
        <f t="shared" si="0"/>
        <v>118.59399999999998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2453.0100000000002</v>
      </c>
      <c r="D177" s="1">
        <f>'PR-RAS'!E181</f>
        <v>2910.06</v>
      </c>
      <c r="E177" s="1">
        <v>0</v>
      </c>
      <c r="F177" s="1">
        <v>0</v>
      </c>
      <c r="G177" s="2">
        <f t="shared" si="0"/>
        <v>1456.07088</v>
      </c>
      <c r="H177" s="2">
        <f t="shared" si="1"/>
        <v>7.0000000000163709E-2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3466.35</v>
      </c>
      <c r="D178" s="1">
        <f>'PR-RAS'!E182</f>
        <v>3302.81</v>
      </c>
      <c r="E178" s="1">
        <v>0</v>
      </c>
      <c r="F178" s="1">
        <v>0</v>
      </c>
      <c r="G178" s="2">
        <f t="shared" si="0"/>
        <v>1782.7386899999997</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1510.38</v>
      </c>
      <c r="D179" s="1">
        <f>'PR-RAS'!E183</f>
        <v>2085.6999999999998</v>
      </c>
      <c r="E179" s="1">
        <v>0</v>
      </c>
      <c r="F179" s="1">
        <v>0</v>
      </c>
      <c r="G179" s="2">
        <f t="shared" si="0"/>
        <v>1011.3568399999999</v>
      </c>
      <c r="H179" s="2">
        <f t="shared" si="1"/>
        <v>0.68000000000029104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1218.6400000000001</v>
      </c>
      <c r="D180" s="1">
        <f>'PR-RAS'!E184</f>
        <v>420</v>
      </c>
      <c r="E180" s="1">
        <v>0</v>
      </c>
      <c r="F180" s="1">
        <v>0</v>
      </c>
      <c r="G180" s="2">
        <f t="shared" si="0"/>
        <v>368.49656000000004</v>
      </c>
      <c r="H180" s="2">
        <f t="shared" si="1"/>
        <v>0.35999999999989996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601.23</v>
      </c>
      <c r="D181" s="1">
        <f>'PR-RAS'!E185</f>
        <v>723.45</v>
      </c>
      <c r="E181" s="1">
        <v>0</v>
      </c>
      <c r="F181" s="1">
        <v>0</v>
      </c>
      <c r="G181" s="2">
        <f t="shared" si="0"/>
        <v>368.66340000000002</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5011.6099999999997</v>
      </c>
      <c r="D182" s="1">
        <f>'PR-RAS'!E186</f>
        <v>2803.15</v>
      </c>
      <c r="E182" s="1">
        <v>0</v>
      </c>
      <c r="F182" s="1">
        <v>0</v>
      </c>
      <c r="G182" s="2">
        <f t="shared" si="0"/>
        <v>1921.8417099999999</v>
      </c>
      <c r="H182" s="2">
        <f t="shared" si="1"/>
        <v>0.54000000000041837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4861.68</v>
      </c>
      <c r="D183" s="1">
        <f>'PR-RAS'!E187</f>
        <v>2976.85</v>
      </c>
      <c r="E183" s="1">
        <v>0</v>
      </c>
      <c r="F183" s="1">
        <v>0</v>
      </c>
      <c r="G183" s="2">
        <f t="shared" si="0"/>
        <v>1968.3991600000002</v>
      </c>
      <c r="H183" s="2">
        <f t="shared" si="1"/>
        <v>0.46999999999979991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6781.62</v>
      </c>
      <c r="D184" s="1">
        <f>'PR-RAS'!E188</f>
        <v>9875.7800000000007</v>
      </c>
      <c r="E184" s="1">
        <v>0</v>
      </c>
      <c r="F184" s="1">
        <v>0</v>
      </c>
      <c r="G184" s="2">
        <f t="shared" si="0"/>
        <v>4855.5719399999998</v>
      </c>
      <c r="H184" s="2">
        <f t="shared" si="1"/>
        <v>0.5999999999994543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704.59</v>
      </c>
      <c r="D186" s="1">
        <f>'PR-RAS'!E190</f>
        <v>700.72</v>
      </c>
      <c r="E186" s="1">
        <v>0</v>
      </c>
      <c r="F186" s="1">
        <v>0</v>
      </c>
      <c r="G186" s="2">
        <f t="shared" si="0"/>
        <v>389.61555000000004</v>
      </c>
      <c r="H186" s="2">
        <f t="shared" si="1"/>
        <v>0.68999999999994088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266.62</v>
      </c>
      <c r="D187" s="1">
        <f>'PR-RAS'!E191</f>
        <v>356.93</v>
      </c>
      <c r="E187" s="1">
        <v>0</v>
      </c>
      <c r="F187" s="1">
        <v>0</v>
      </c>
      <c r="G187" s="2">
        <f t="shared" si="0"/>
        <v>182.36928</v>
      </c>
      <c r="H187" s="2">
        <f t="shared" si="1"/>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65.03</v>
      </c>
      <c r="D188" s="1">
        <f>'PR-RAS'!E192</f>
        <v>48.27</v>
      </c>
      <c r="E188" s="1">
        <v>0</v>
      </c>
      <c r="F188" s="1">
        <v>0</v>
      </c>
      <c r="G188" s="2">
        <f t="shared" si="0"/>
        <v>30.21359</v>
      </c>
      <c r="H188" s="2">
        <f t="shared" si="1"/>
        <v>0.30000000000000426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1789.77</v>
      </c>
      <c r="D189" s="1">
        <f>'PR-RAS'!E193</f>
        <v>1825.69</v>
      </c>
      <c r="E189" s="1">
        <v>0</v>
      </c>
      <c r="F189" s="1">
        <v>0</v>
      </c>
      <c r="G189" s="2">
        <f t="shared" si="0"/>
        <v>1022.9362</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1316.86</v>
      </c>
      <c r="D190" s="1">
        <f>'PR-RAS'!E194</f>
        <v>0</v>
      </c>
      <c r="E190" s="1">
        <v>0</v>
      </c>
      <c r="F190" s="1">
        <v>0</v>
      </c>
      <c r="G190" s="2">
        <f t="shared" si="0"/>
        <v>248.88654</v>
      </c>
      <c r="H190" s="2">
        <f t="shared" si="1"/>
        <v>0.14000000000010004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2638.75</v>
      </c>
      <c r="D191" s="1">
        <f>'PR-RAS'!E195</f>
        <v>6944.17</v>
      </c>
      <c r="E191" s="1">
        <v>0</v>
      </c>
      <c r="F191" s="1">
        <v>0</v>
      </c>
      <c r="G191" s="2">
        <f t="shared" si="0"/>
        <v>3140.1471000000001</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1331.94</v>
      </c>
      <c r="D192" s="1">
        <f>'PR-RAS'!E196</f>
        <v>507.88</v>
      </c>
      <c r="E192" s="1">
        <v>0</v>
      </c>
      <c r="F192" s="1">
        <v>0</v>
      </c>
      <c r="G192" s="2">
        <f t="shared" si="0"/>
        <v>448.41069999999996</v>
      </c>
      <c r="H192" s="2">
        <f t="shared" si="1"/>
        <v>0.17999999999994998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1331.94</v>
      </c>
      <c r="D206" s="1">
        <f>'PR-RAS'!E210</f>
        <v>507.88</v>
      </c>
      <c r="E206" s="1">
        <v>0</v>
      </c>
      <c r="F206" s="1">
        <v>0</v>
      </c>
      <c r="G206" s="2">
        <f t="shared" si="0"/>
        <v>481.27849999999995</v>
      </c>
      <c r="H206" s="2">
        <f t="shared" si="1"/>
        <v>0.17999999999994998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484.9</v>
      </c>
      <c r="D207" s="1">
        <f>'PR-RAS'!E211</f>
        <v>507.88</v>
      </c>
      <c r="E207" s="1">
        <v>0</v>
      </c>
      <c r="F207" s="1">
        <v>0</v>
      </c>
      <c r="G207" s="2">
        <f t="shared" si="0"/>
        <v>309.13595999999995</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847.04</v>
      </c>
      <c r="D209" s="1">
        <f>'PR-RAS'!E213</f>
        <v>0</v>
      </c>
      <c r="E209" s="1">
        <v>0</v>
      </c>
      <c r="F209" s="1">
        <v>0</v>
      </c>
      <c r="G209" s="2">
        <f t="shared" si="0"/>
        <v>176.18431999999999</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401.4</v>
      </c>
      <c r="E259" s="1">
        <v>0</v>
      </c>
      <c r="F259" s="1">
        <v>0</v>
      </c>
      <c r="G259" s="2">
        <f t="shared" si="0"/>
        <v>207.1224</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401.4</v>
      </c>
      <c r="E260" s="1">
        <v>0</v>
      </c>
      <c r="F260" s="1">
        <v>0</v>
      </c>
      <c r="G260" s="2">
        <f t="shared" si="0"/>
        <v>207.92519999999999</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401.4</v>
      </c>
      <c r="E262" s="1">
        <v>0</v>
      </c>
      <c r="F262" s="1">
        <v>0</v>
      </c>
      <c r="G262" s="2">
        <f t="shared" si="0"/>
        <v>209.5308</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595549.21</v>
      </c>
      <c r="D285" s="1">
        <f>'PR-RAS'!E289</f>
        <v>651159.31000000006</v>
      </c>
      <c r="E285" s="1">
        <v>0</v>
      </c>
      <c r="F285" s="1">
        <v>0</v>
      </c>
      <c r="G285" s="2">
        <f t="shared" si="8"/>
        <v>538994.46372</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1645.9600000000792</v>
      </c>
      <c r="D286" s="1">
        <f>'PR-RAS'!E290</f>
        <v>11743.239999999874</v>
      </c>
      <c r="E286" s="1">
        <v>0</v>
      </c>
      <c r="F286" s="1">
        <v>0</v>
      </c>
      <c r="G286" s="2">
        <f t="shared" si="8"/>
        <v>7162.7453999999507</v>
      </c>
      <c r="H286" s="2">
        <f t="shared" si="9"/>
        <v>0.27999999979510903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14226.26</v>
      </c>
      <c r="D288" s="1">
        <f>'PR-RAS'!E292</f>
        <v>8108.38</v>
      </c>
      <c r="E288" s="1">
        <v>0</v>
      </c>
      <c r="F288" s="1">
        <v>0</v>
      </c>
      <c r="G288" s="2">
        <f t="shared" si="8"/>
        <v>8737.1467400000001</v>
      </c>
      <c r="H288" s="2">
        <f t="shared" si="9"/>
        <v>0.64000000000032742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99.54</v>
      </c>
      <c r="D290" s="1">
        <f>'PR-RAS'!E294</f>
        <v>0</v>
      </c>
      <c r="E290" s="1">
        <v>0</v>
      </c>
      <c r="F290" s="1">
        <v>0</v>
      </c>
      <c r="G290" s="2">
        <f t="shared" si="8"/>
        <v>28.767060000000001</v>
      </c>
      <c r="H290" s="2">
        <f t="shared" si="9"/>
        <v>0.45999999999999375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7687.24</v>
      </c>
      <c r="D345" s="1">
        <f>'PR-RAS'!E350</f>
        <v>7831.7</v>
      </c>
      <c r="E345" s="1">
        <v>0</v>
      </c>
      <c r="F345" s="1">
        <v>0</v>
      </c>
      <c r="G345" s="2">
        <f t="shared" si="8"/>
        <v>8032.6201599999995</v>
      </c>
      <c r="H345" s="2">
        <f t="shared" si="9"/>
        <v>0.53999999999996362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600</v>
      </c>
      <c r="E346" s="1">
        <v>0</v>
      </c>
      <c r="F346" s="1">
        <v>0</v>
      </c>
      <c r="G346" s="2">
        <f t="shared" si="8"/>
        <v>413.99999999999994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600</v>
      </c>
      <c r="E351" s="1">
        <v>0</v>
      </c>
      <c r="F351" s="1">
        <v>0</v>
      </c>
      <c r="G351" s="2">
        <f t="shared" si="8"/>
        <v>420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600</v>
      </c>
      <c r="E357" s="1">
        <v>0</v>
      </c>
      <c r="F357" s="1">
        <v>0</v>
      </c>
      <c r="G357" s="2">
        <f t="shared" si="8"/>
        <v>427.2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7687.24</v>
      </c>
      <c r="D358" s="1">
        <f>'PR-RAS'!E363</f>
        <v>7231.7</v>
      </c>
      <c r="E358" s="1">
        <v>0</v>
      </c>
      <c r="F358" s="1">
        <v>0</v>
      </c>
      <c r="G358" s="2">
        <f t="shared" si="8"/>
        <v>7907.778479999999</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6495.45</v>
      </c>
      <c r="D364" s="1">
        <f>'PR-RAS'!E369</f>
        <v>6369.12</v>
      </c>
      <c r="E364" s="1">
        <v>0</v>
      </c>
      <c r="F364" s="1">
        <v>0</v>
      </c>
      <c r="G364" s="2">
        <f t="shared" si="8"/>
        <v>6981.8294699999997</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4896.3999999999996</v>
      </c>
      <c r="D365" s="1">
        <f>'PR-RAS'!E370</f>
        <v>5918</v>
      </c>
      <c r="E365" s="1">
        <v>0</v>
      </c>
      <c r="F365" s="1">
        <v>0</v>
      </c>
      <c r="G365" s="2">
        <f t="shared" si="8"/>
        <v>6090.5936000000002</v>
      </c>
      <c r="H365" s="2">
        <f t="shared" si="9"/>
        <v>0.3999999999996362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1300.42</v>
      </c>
      <c r="D367" s="1">
        <f>'PR-RAS'!E372</f>
        <v>0</v>
      </c>
      <c r="E367" s="1">
        <v>0</v>
      </c>
      <c r="F367" s="1">
        <v>0</v>
      </c>
      <c r="G367" s="2">
        <f t="shared" si="8"/>
        <v>475.95372000000003</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298.63</v>
      </c>
      <c r="D371" s="1">
        <f>'PR-RAS'!E376</f>
        <v>451.12</v>
      </c>
      <c r="E371" s="1">
        <v>0</v>
      </c>
      <c r="F371" s="1">
        <v>0</v>
      </c>
      <c r="G371" s="2">
        <f t="shared" si="8"/>
        <v>444.32189999999997</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1191.79</v>
      </c>
      <c r="D378" s="1">
        <f>'PR-RAS'!E383</f>
        <v>862.58</v>
      </c>
      <c r="E378" s="1">
        <v>0</v>
      </c>
      <c r="F378" s="1">
        <v>0</v>
      </c>
      <c r="G378" s="2">
        <f t="shared" si="8"/>
        <v>1099.6901499999999</v>
      </c>
      <c r="H378" s="2">
        <f t="shared" si="9"/>
        <v>0.62999999999999545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1191.79</v>
      </c>
      <c r="D379" s="1">
        <f>'PR-RAS'!E384</f>
        <v>862.58</v>
      </c>
      <c r="E379" s="1">
        <v>0</v>
      </c>
      <c r="F379" s="1">
        <v>0</v>
      </c>
      <c r="G379" s="2">
        <f t="shared" si="8"/>
        <v>1102.6070999999999</v>
      </c>
      <c r="H379" s="2">
        <f t="shared" si="9"/>
        <v>0.62999999999999545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7687.24</v>
      </c>
      <c r="D403" s="1">
        <f>'PR-RAS'!E408</f>
        <v>7831.7</v>
      </c>
      <c r="E403" s="1">
        <v>0</v>
      </c>
      <c r="F403" s="1">
        <v>0</v>
      </c>
      <c r="G403" s="2">
        <f t="shared" si="8"/>
        <v>9386.9572800000005</v>
      </c>
      <c r="H403" s="2">
        <f t="shared" si="9"/>
        <v>0.53999999999996362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597195.17000000004</v>
      </c>
      <c r="D407" s="1">
        <f>'PR-RAS'!E412</f>
        <v>662902.54999999993</v>
      </c>
      <c r="E407" s="1">
        <v>0</v>
      </c>
      <c r="F407" s="1">
        <v>0</v>
      </c>
      <c r="G407" s="2">
        <f t="shared" si="8"/>
        <v>780738.10962</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603236.44999999995</v>
      </c>
      <c r="D408" s="1">
        <f>'PR-RAS'!E413</f>
        <v>658991.01</v>
      </c>
      <c r="E408" s="1">
        <v>0</v>
      </c>
      <c r="F408" s="1">
        <v>0</v>
      </c>
      <c r="G408" s="2">
        <f t="shared" si="8"/>
        <v>781935.9172899999</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3911.5399999999208</v>
      </c>
      <c r="E409" s="1">
        <v>0</v>
      </c>
      <c r="F409" s="1">
        <v>0</v>
      </c>
      <c r="G409" s="2">
        <f t="shared" si="8"/>
        <v>3191.816639999935</v>
      </c>
      <c r="H409" s="2">
        <f t="shared" si="9"/>
        <v>0.46000000007916242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6041.2799999999115</v>
      </c>
      <c r="D410" s="1">
        <f>'PR-RAS'!E415</f>
        <v>0</v>
      </c>
      <c r="E410" s="1">
        <v>0</v>
      </c>
      <c r="F410" s="1">
        <v>0</v>
      </c>
      <c r="G410" s="2">
        <f t="shared" si="8"/>
        <v>2470.8835199999635</v>
      </c>
      <c r="H410" s="2">
        <f t="shared" si="9"/>
        <v>0.27999999991152436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14226.26</v>
      </c>
      <c r="D411" s="1">
        <f>'PR-RAS'!E416</f>
        <v>8108.38</v>
      </c>
      <c r="E411" s="1">
        <v>0</v>
      </c>
      <c r="F411" s="1">
        <v>0</v>
      </c>
      <c r="G411" s="2">
        <f t="shared" si="8"/>
        <v>12481.638199999999</v>
      </c>
      <c r="H411" s="2">
        <f t="shared" si="9"/>
        <v>0.64000000000032742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99.54</v>
      </c>
      <c r="D413" s="1">
        <f>'PR-RAS'!E418</f>
        <v>0</v>
      </c>
      <c r="E413" s="1">
        <v>0</v>
      </c>
      <c r="F413" s="1">
        <v>0</v>
      </c>
      <c r="G413" s="2">
        <f t="shared" si="8"/>
        <v>41.010480000000001</v>
      </c>
      <c r="H413" s="2">
        <f t="shared" si="9"/>
        <v>0.45999999999999375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597195.17000000004</v>
      </c>
      <c r="D633" s="1">
        <f>'PR-RAS'!E639</f>
        <v>662902.54999999993</v>
      </c>
      <c r="E633" s="1">
        <v>0</v>
      </c>
      <c r="F633" s="1">
        <v>0</v>
      </c>
      <c r="G633" s="2">
        <f t="shared" si="10"/>
        <v>1215336.1706399999</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603236.44999999995</v>
      </c>
      <c r="D634" s="1">
        <f>'PR-RAS'!E640</f>
        <v>658991.01</v>
      </c>
      <c r="E634" s="1">
        <v>0</v>
      </c>
      <c r="F634" s="1">
        <v>0</v>
      </c>
      <c r="G634" s="2">
        <f t="shared" si="10"/>
        <v>1216131.2915099999</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3911.5399999999208</v>
      </c>
      <c r="E635" s="1">
        <v>0</v>
      </c>
      <c r="F635" s="1">
        <v>0</v>
      </c>
      <c r="G635" s="2">
        <f t="shared" si="10"/>
        <v>4959.8327199998994</v>
      </c>
      <c r="H635" s="2">
        <f t="shared" si="11"/>
        <v>0.46000000007916242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6041.2799999999115</v>
      </c>
      <c r="D636" s="1">
        <f>'PR-RAS'!E642</f>
        <v>0</v>
      </c>
      <c r="E636" s="1">
        <v>0</v>
      </c>
      <c r="F636" s="1">
        <v>0</v>
      </c>
      <c r="G636" s="2">
        <f t="shared" si="10"/>
        <v>3836.2127999999439</v>
      </c>
      <c r="H636" s="2">
        <f t="shared" si="11"/>
        <v>0.27999999991152436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14226.26</v>
      </c>
      <c r="D637" s="1">
        <f>'PR-RAS'!E643</f>
        <v>8108.38</v>
      </c>
      <c r="E637" s="1">
        <v>0</v>
      </c>
      <c r="F637" s="1">
        <v>0</v>
      </c>
      <c r="G637" s="2">
        <f t="shared" si="10"/>
        <v>19361.760720000002</v>
      </c>
      <c r="H637" s="2">
        <f t="shared" si="11"/>
        <v>0.64000000000032742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8184.9800000000887</v>
      </c>
      <c r="D639" s="1">
        <f>'PR-RAS'!E645</f>
        <v>12019.919999999922</v>
      </c>
      <c r="E639" s="1">
        <v>0</v>
      </c>
      <c r="F639" s="1">
        <v>0</v>
      </c>
      <c r="G639" s="2">
        <f t="shared" si="10"/>
        <v>20559.435159999957</v>
      </c>
      <c r="H639" s="2">
        <f t="shared" si="11"/>
        <v>9.9999999989449861E-2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45433.89</v>
      </c>
      <c r="D641" s="1">
        <f>'PR-RAS'!E647</f>
        <v>50996.09</v>
      </c>
      <c r="E641" s="1">
        <v>0</v>
      </c>
      <c r="F641" s="1">
        <v>0</v>
      </c>
      <c r="G641" s="2">
        <f t="shared" si="10"/>
        <v>94352.684800000003</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23509.22</v>
      </c>
      <c r="D642" s="1">
        <f>'PR-RAS'!E649</f>
        <v>24114.73</v>
      </c>
      <c r="E642" s="1">
        <v>0</v>
      </c>
      <c r="F642" s="1">
        <v>0</v>
      </c>
      <c r="G642" s="2">
        <f t="shared" si="10"/>
        <v>45984.493879999995</v>
      </c>
      <c r="H642" s="2">
        <f t="shared" si="11"/>
        <v>0.49000000000160071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125108.06</v>
      </c>
      <c r="D643" s="1">
        <f>'PR-RAS'!E650</f>
        <v>105404.7</v>
      </c>
      <c r="E643" s="1">
        <v>0</v>
      </c>
      <c r="F643" s="1">
        <v>0</v>
      </c>
      <c r="G643" s="2">
        <f t="shared" si="10"/>
        <v>215659.00931999998</v>
      </c>
      <c r="H643" s="2">
        <f t="shared" si="11"/>
        <v>0.36000000000058208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124502.55</v>
      </c>
      <c r="D644" s="1">
        <f>'PR-RAS'!E651</f>
        <v>108601.77</v>
      </c>
      <c r="E644" s="1">
        <v>0</v>
      </c>
      <c r="F644" s="1">
        <v>0</v>
      </c>
      <c r="G644" s="2">
        <f t="shared" si="10"/>
        <v>219717.01587000003</v>
      </c>
      <c r="H644" s="2">
        <f t="shared" si="11"/>
        <v>0.67999999999301508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24114.729999999996</v>
      </c>
      <c r="D645" s="1">
        <f>'PR-RAS'!E652</f>
        <v>20917.659999999989</v>
      </c>
      <c r="E645" s="1">
        <v>0</v>
      </c>
      <c r="F645" s="1">
        <v>0</v>
      </c>
      <c r="G645" s="2">
        <f t="shared" si="10"/>
        <v>42471.832199999983</v>
      </c>
      <c r="H645" s="2">
        <f t="shared" si="11"/>
        <v>0.61000000001513399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500595.24</v>
      </c>
      <c r="D668" s="1">
        <f>'PR-RAS'!E675</f>
        <v>570461.61</v>
      </c>
      <c r="E668" s="1">
        <v>0</v>
      </c>
      <c r="F668" s="1">
        <v>0</v>
      </c>
      <c r="G668" s="2">
        <f t="shared" si="10"/>
        <v>1094892.8128200001</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2654.46</v>
      </c>
      <c r="D669" s="1">
        <f>'PR-RAS'!E676</f>
        <v>2654</v>
      </c>
      <c r="E669" s="1">
        <v>0</v>
      </c>
      <c r="F669" s="1">
        <v>0</v>
      </c>
      <c r="G669" s="2">
        <f t="shared" si="10"/>
        <v>5318.92328</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364.99</v>
      </c>
      <c r="D670" s="1">
        <f>'PR-RAS'!E677</f>
        <v>371</v>
      </c>
      <c r="E670" s="1">
        <v>0</v>
      </c>
      <c r="F670" s="1">
        <v>0</v>
      </c>
      <c r="G670" s="2">
        <f t="shared" si="10"/>
        <v>740.57631000000003</v>
      </c>
      <c r="H670" s="2">
        <f t="shared" si="11"/>
        <v>9.9999999999909051E-3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7946.78</v>
      </c>
      <c r="D703" s="1">
        <f>'PR-RAS'!E710</f>
        <v>18562.88</v>
      </c>
      <c r="E703" s="1">
        <v>0</v>
      </c>
      <c r="F703" s="1">
        <v>0</v>
      </c>
      <c r="G703" s="2">
        <f t="shared" si="10"/>
        <v>31640.92308</v>
      </c>
      <c r="H703" s="2">
        <f t="shared" si="11"/>
        <v>0.33999999999923602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115.01</v>
      </c>
      <c r="E705" s="1">
        <v>0</v>
      </c>
      <c r="F705" s="1">
        <v>0</v>
      </c>
      <c r="G705" s="2">
        <f t="shared" si="10"/>
        <v>161.93407999999999</v>
      </c>
      <c r="H705" s="2">
        <f t="shared" si="11"/>
        <v>1.0000000000005116E-2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2180.4899999999998</v>
      </c>
      <c r="D709" s="1">
        <f>'PR-RAS'!E716</f>
        <v>2206.38</v>
      </c>
      <c r="E709" s="1">
        <v>0</v>
      </c>
      <c r="F709" s="1">
        <v>0</v>
      </c>
      <c r="G709" s="2">
        <f t="shared" si="10"/>
        <v>4668.0209999999997</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698.64</v>
      </c>
      <c r="D710" s="1">
        <f>'PR-RAS'!E717</f>
        <v>479.38</v>
      </c>
      <c r="E710" s="1">
        <v>0</v>
      </c>
      <c r="F710" s="1">
        <v>0</v>
      </c>
      <c r="G710" s="2">
        <f t="shared" si="10"/>
        <v>1175.0966000000001</v>
      </c>
      <c r="H710" s="2">
        <f t="shared" si="11"/>
        <v>0.74000000000000909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12554.19</v>
      </c>
      <c r="D711" s="1">
        <f>'PR-RAS'!E718</f>
        <v>13533.82</v>
      </c>
      <c r="E711" s="1">
        <v>0</v>
      </c>
      <c r="F711" s="1">
        <v>0</v>
      </c>
      <c r="G711" s="2">
        <f t="shared" si="10"/>
        <v>28131.499299999999</v>
      </c>
      <c r="H711" s="2">
        <f t="shared" si="11"/>
        <v>0.37000000000080036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1433.41</v>
      </c>
      <c r="D713" s="1">
        <f>'PR-RAS'!E720</f>
        <v>2085.6999999999998</v>
      </c>
      <c r="E713" s="1">
        <v>0</v>
      </c>
      <c r="F713" s="1">
        <v>0</v>
      </c>
      <c r="G713" s="2">
        <f t="shared" si="10"/>
        <v>3990.6247199999993</v>
      </c>
      <c r="H713" s="2">
        <f t="shared" si="11"/>
        <v>0.71000000000026375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629.67999999999995</v>
      </c>
      <c r="D714" s="1">
        <f>'PR-RAS'!E721</f>
        <v>320.25</v>
      </c>
      <c r="E714" s="1">
        <v>0</v>
      </c>
      <c r="F714" s="1">
        <v>0</v>
      </c>
      <c r="G714" s="2">
        <f t="shared" si="10"/>
        <v>905.63833999999986</v>
      </c>
      <c r="H714" s="2">
        <f t="shared" si="11"/>
        <v>0.57000000000005002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473.66</v>
      </c>
      <c r="D719" s="1">
        <f>'PR-RAS'!E726</f>
        <v>469.26</v>
      </c>
      <c r="E719" s="1">
        <v>0</v>
      </c>
      <c r="F719" s="1">
        <v>0</v>
      </c>
      <c r="G719" s="2">
        <f t="shared" si="10"/>
        <v>1013.94524</v>
      </c>
      <c r="H719" s="2">
        <f t="shared" si="11"/>
        <v>0.59999999999996589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121513.69000000002</v>
      </c>
      <c r="D984" s="6">
        <f>BILANCA!E6</f>
        <v>123062.16</v>
      </c>
      <c r="E984" s="6">
        <v>0</v>
      </c>
      <c r="F984" s="6">
        <v>0</v>
      </c>
      <c r="G984" s="7">
        <f t="shared" ref="G984:G1241" si="22">B984/1000*C984+B984/500*D984</f>
        <v>367.63801000000001</v>
      </c>
      <c r="H984" s="7">
        <f t="shared" si="19"/>
        <v>0.46999999998661224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49685.900000000009</v>
      </c>
      <c r="D985" s="1">
        <f>BILANCA!E7</f>
        <v>47602.590000000011</v>
      </c>
      <c r="E985" s="1">
        <v>0</v>
      </c>
      <c r="F985" s="1">
        <v>0</v>
      </c>
      <c r="G985" s="2">
        <f t="shared" si="22"/>
        <v>289.78216000000009</v>
      </c>
      <c r="H985" s="2">
        <f t="shared" si="19"/>
        <v>0.5099999999802094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6836.52</v>
      </c>
      <c r="D986" s="1">
        <f>BILANCA!E8</f>
        <v>7436.52</v>
      </c>
      <c r="E986" s="1">
        <v>0</v>
      </c>
      <c r="F986" s="1">
        <v>0</v>
      </c>
      <c r="G986" s="2">
        <f t="shared" si="22"/>
        <v>65.128680000000003</v>
      </c>
      <c r="H986" s="2">
        <f t="shared" si="19"/>
        <v>0.95999999999912689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6836.52</v>
      </c>
      <c r="D988" s="1">
        <f>BILANCA!E10</f>
        <v>7436.52</v>
      </c>
      <c r="E988" s="1">
        <v>0</v>
      </c>
      <c r="F988" s="1">
        <v>0</v>
      </c>
      <c r="G988" s="2">
        <f t="shared" si="22"/>
        <v>108.5478</v>
      </c>
      <c r="H988" s="2">
        <f t="shared" si="19"/>
        <v>0.95999999999912689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42849.380000000005</v>
      </c>
      <c r="D990" s="1">
        <f>BILANCA!E12</f>
        <v>40166.070000000014</v>
      </c>
      <c r="E990" s="1">
        <v>0</v>
      </c>
      <c r="F990" s="1">
        <v>0</v>
      </c>
      <c r="G990" s="2">
        <f t="shared" si="22"/>
        <v>862.27064000000018</v>
      </c>
      <c r="H990" s="2">
        <f t="shared" si="19"/>
        <v>0.45000000001891749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18113.75</v>
      </c>
      <c r="D997" s="1">
        <f>BILANCA!E19</f>
        <v>14567.860000000015</v>
      </c>
      <c r="E997" s="1">
        <v>0</v>
      </c>
      <c r="F997" s="1">
        <v>0</v>
      </c>
      <c r="G997" s="2">
        <f t="shared" si="22"/>
        <v>661.49258000000043</v>
      </c>
      <c r="H997" s="2">
        <f t="shared" si="19"/>
        <v>0.38999999998486601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54968.56</v>
      </c>
      <c r="D998" s="1">
        <f>BILANCA!E20</f>
        <v>46164.9</v>
      </c>
      <c r="E998" s="1">
        <v>0</v>
      </c>
      <c r="F998" s="1">
        <v>0</v>
      </c>
      <c r="G998" s="2">
        <f t="shared" si="22"/>
        <v>2209.4753999999998</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1831.04</v>
      </c>
      <c r="D999" s="1">
        <f>BILANCA!E21</f>
        <v>1366.51</v>
      </c>
      <c r="E999" s="1">
        <v>0</v>
      </c>
      <c r="F999" s="1">
        <v>0</v>
      </c>
      <c r="G999" s="2">
        <f t="shared" si="22"/>
        <v>73.024960000000007</v>
      </c>
      <c r="H999" s="2">
        <f t="shared" si="19"/>
        <v>0.52999999999997272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23223.040000000001</v>
      </c>
      <c r="D1000" s="1">
        <f>BILANCA!E22</f>
        <v>23223.040000000001</v>
      </c>
      <c r="E1000" s="1">
        <v>0</v>
      </c>
      <c r="F1000" s="1">
        <v>0</v>
      </c>
      <c r="G1000" s="2">
        <f t="shared" si="22"/>
        <v>1184.3750400000001</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29313.8</v>
      </c>
      <c r="D1004" s="1">
        <f>BILANCA!E26</f>
        <v>29398.84</v>
      </c>
      <c r="E1004" s="1">
        <v>0</v>
      </c>
      <c r="F1004" s="1">
        <v>0</v>
      </c>
      <c r="G1004" s="2">
        <f t="shared" si="22"/>
        <v>1850.3410800000001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91222.69</v>
      </c>
      <c r="D1006" s="1">
        <f>BILANCA!E28</f>
        <v>85585.43</v>
      </c>
      <c r="E1006" s="1">
        <v>0</v>
      </c>
      <c r="F1006" s="1">
        <v>0</v>
      </c>
      <c r="G1006" s="2">
        <f t="shared" si="22"/>
        <v>6035.0516499999994</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24735.63</v>
      </c>
      <c r="D1013" s="1">
        <f>BILANCA!E35</f>
        <v>25598.21</v>
      </c>
      <c r="E1013" s="1">
        <v>0</v>
      </c>
      <c r="F1013" s="1">
        <v>0</v>
      </c>
      <c r="G1013" s="2">
        <f t="shared" si="22"/>
        <v>2277.9614999999999</v>
      </c>
      <c r="H1013" s="2">
        <f t="shared" si="19"/>
        <v>0.57999999999810825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24735.63</v>
      </c>
      <c r="D1014" s="1">
        <f>BILANCA!E36</f>
        <v>25598.21</v>
      </c>
      <c r="E1014" s="1">
        <v>0</v>
      </c>
      <c r="F1014" s="1">
        <v>0</v>
      </c>
      <c r="G1014" s="2">
        <f t="shared" si="22"/>
        <v>2353.8935499999998</v>
      </c>
      <c r="H1014" s="2">
        <f t="shared" si="19"/>
        <v>0.57999999999810825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1112.9000000000001</v>
      </c>
      <c r="D1025" s="1">
        <f>BILANCA!E47</f>
        <v>796.34</v>
      </c>
      <c r="E1025" s="1">
        <v>0</v>
      </c>
      <c r="F1025" s="1">
        <v>0</v>
      </c>
      <c r="G1025" s="2">
        <f t="shared" si="22"/>
        <v>113.63436000000002</v>
      </c>
      <c r="H1025" s="2">
        <f t="shared" si="19"/>
        <v>0.43999999999994088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1112.9000000000001</v>
      </c>
      <c r="D1028" s="1">
        <f>BILANCA!E50</f>
        <v>796.34</v>
      </c>
      <c r="E1028" s="1">
        <v>0</v>
      </c>
      <c r="F1028" s="1">
        <v>0</v>
      </c>
      <c r="G1028" s="2">
        <f t="shared" si="22"/>
        <v>121.75109999999999</v>
      </c>
      <c r="H1028" s="2">
        <f t="shared" si="19"/>
        <v>0.43999999999994088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48242.3</v>
      </c>
      <c r="D1032" s="1">
        <f>BILANCA!E54</f>
        <v>49744.4</v>
      </c>
      <c r="E1032" s="1">
        <v>0</v>
      </c>
      <c r="F1032" s="1">
        <v>0</v>
      </c>
      <c r="G1032" s="2">
        <f t="shared" si="22"/>
        <v>7238.8239000000012</v>
      </c>
      <c r="H1032" s="2">
        <f t="shared" si="19"/>
        <v>0.70000000000436557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48242.3</v>
      </c>
      <c r="D1033" s="1">
        <f>BILANCA!E55</f>
        <v>49744.4</v>
      </c>
      <c r="E1033" s="1">
        <v>0</v>
      </c>
      <c r="F1033" s="1">
        <v>0</v>
      </c>
      <c r="G1033" s="2">
        <f t="shared" si="22"/>
        <v>7386.5550000000003</v>
      </c>
      <c r="H1033" s="2">
        <f t="shared" si="19"/>
        <v>0.70000000000436557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71827.790000000008</v>
      </c>
      <c r="D1046" s="1">
        <f>BILANCA!E68</f>
        <v>75459.569999999992</v>
      </c>
      <c r="E1046" s="1">
        <v>0</v>
      </c>
      <c r="F1046" s="1">
        <v>0</v>
      </c>
      <c r="G1046" s="2">
        <f t="shared" si="22"/>
        <v>14033.05659</v>
      </c>
      <c r="H1046" s="2">
        <f t="shared" si="19"/>
        <v>0.63999999999941792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24114.73</v>
      </c>
      <c r="D1047" s="1">
        <f>BILANCA!E69</f>
        <v>20917.66</v>
      </c>
      <c r="E1047" s="1">
        <v>0</v>
      </c>
      <c r="F1047" s="1">
        <v>0</v>
      </c>
      <c r="G1047" s="2">
        <f t="shared" si="22"/>
        <v>4220.8032000000003</v>
      </c>
      <c r="H1047" s="2">
        <f t="shared" si="19"/>
        <v>0.61000000000058208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24114.73</v>
      </c>
      <c r="D1048" s="1">
        <f>BILANCA!E70</f>
        <v>20917.66</v>
      </c>
      <c r="E1048" s="1">
        <v>0</v>
      </c>
      <c r="F1048" s="1">
        <v>0</v>
      </c>
      <c r="G1048" s="2">
        <f t="shared" si="22"/>
        <v>4286.7532499999998</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24114.73</v>
      </c>
      <c r="D1050" s="1">
        <f>BILANCA!E72</f>
        <v>20917.66</v>
      </c>
      <c r="E1050" s="1">
        <v>0</v>
      </c>
      <c r="F1050" s="1">
        <v>0</v>
      </c>
      <c r="G1050" s="2">
        <f t="shared" si="22"/>
        <v>4418.6533500000005</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2179.63</v>
      </c>
      <c r="D1056" s="1">
        <f>BILANCA!E78</f>
        <v>3545.82</v>
      </c>
      <c r="E1056" s="1">
        <v>0</v>
      </c>
      <c r="F1056" s="1">
        <v>0</v>
      </c>
      <c r="G1056" s="2">
        <f t="shared" si="22"/>
        <v>676.80270999999993</v>
      </c>
      <c r="H1056" s="2">
        <f t="shared" si="19"/>
        <v>0.54999999999972715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2179.63</v>
      </c>
      <c r="D1064" s="1">
        <f>BILANCA!E86</f>
        <v>3545.82</v>
      </c>
      <c r="E1064" s="1">
        <v>0</v>
      </c>
      <c r="F1064" s="1">
        <v>0</v>
      </c>
      <c r="G1064" s="2">
        <f t="shared" si="22"/>
        <v>750.97287000000006</v>
      </c>
      <c r="H1064" s="2">
        <f t="shared" si="19"/>
        <v>0.54999999999972715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99.54</v>
      </c>
      <c r="D1124" s="1">
        <f>BILANCA!E146</f>
        <v>0</v>
      </c>
      <c r="E1124" s="1">
        <v>0</v>
      </c>
      <c r="F1124" s="1">
        <v>0</v>
      </c>
      <c r="G1124" s="2">
        <f t="shared" si="22"/>
        <v>14.03514</v>
      </c>
      <c r="H1124" s="2">
        <f t="shared" si="23"/>
        <v>0.45999999999999375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99.54</v>
      </c>
      <c r="D1137" s="1">
        <f>BILANCA!E159</f>
        <v>0</v>
      </c>
      <c r="E1137" s="1">
        <v>0</v>
      </c>
      <c r="F1137" s="1">
        <v>0</v>
      </c>
      <c r="G1137" s="2">
        <f t="shared" si="22"/>
        <v>15.32916</v>
      </c>
      <c r="H1137" s="2">
        <f t="shared" si="23"/>
        <v>0.45999999999999375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45433.89</v>
      </c>
      <c r="D1148" s="1">
        <f>BILANCA!E170</f>
        <v>50996.09</v>
      </c>
      <c r="E1148" s="1">
        <v>0</v>
      </c>
      <c r="F1148" s="1">
        <v>0</v>
      </c>
      <c r="G1148" s="2">
        <f t="shared" si="22"/>
        <v>24325.30155</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45433.89</v>
      </c>
      <c r="D1151" s="1">
        <f>BILANCA!E173</f>
        <v>50996.09</v>
      </c>
      <c r="E1151" s="1">
        <v>0</v>
      </c>
      <c r="F1151" s="1">
        <v>0</v>
      </c>
      <c r="G1151" s="2">
        <f t="shared" si="22"/>
        <v>24767.579760000001</v>
      </c>
      <c r="H1151" s="2">
        <f t="shared" si="23"/>
        <v>0.19999999999708962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121513.69</v>
      </c>
      <c r="D1152" s="1">
        <f>BILANCA!E175</f>
        <v>123062.16</v>
      </c>
      <c r="E1152" s="1">
        <v>0</v>
      </c>
      <c r="F1152" s="1">
        <v>0</v>
      </c>
      <c r="G1152" s="2">
        <f t="shared" si="22"/>
        <v>62130.823690000005</v>
      </c>
      <c r="H1152" s="2">
        <f t="shared" si="23"/>
        <v>0.47000000000116415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63619.869999999995</v>
      </c>
      <c r="D1153" s="1">
        <f>BILANCA!E176</f>
        <v>63439.65</v>
      </c>
      <c r="E1153" s="1">
        <v>0</v>
      </c>
      <c r="F1153" s="1">
        <v>0</v>
      </c>
      <c r="G1153" s="2">
        <f t="shared" si="22"/>
        <v>32384.858900000003</v>
      </c>
      <c r="H1153" s="2">
        <f t="shared" si="23"/>
        <v>0.48000000000320142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52172.53</v>
      </c>
      <c r="D1154" s="1">
        <f>BILANCA!E177</f>
        <v>53715.65</v>
      </c>
      <c r="E1154" s="1">
        <v>0</v>
      </c>
      <c r="F1154" s="1">
        <v>0</v>
      </c>
      <c r="G1154" s="2">
        <f t="shared" si="22"/>
        <v>27292.254930000003</v>
      </c>
      <c r="H1154" s="2">
        <f t="shared" si="23"/>
        <v>0.81999999999970896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44945.63</v>
      </c>
      <c r="D1155" s="1">
        <f>BILANCA!E178</f>
        <v>49283.37</v>
      </c>
      <c r="E1155" s="1">
        <v>0</v>
      </c>
      <c r="F1155" s="1">
        <v>0</v>
      </c>
      <c r="G1155" s="2">
        <f t="shared" si="22"/>
        <v>24684.127639999999</v>
      </c>
      <c r="H1155" s="2">
        <f t="shared" si="23"/>
        <v>0.74000000000523869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5066.53</v>
      </c>
      <c r="D1156" s="1">
        <f>BILANCA!E179</f>
        <v>1720.43</v>
      </c>
      <c r="E1156" s="1">
        <v>0</v>
      </c>
      <c r="F1156" s="1">
        <v>0</v>
      </c>
      <c r="G1156" s="2">
        <f t="shared" si="22"/>
        <v>1471.7784699999997</v>
      </c>
      <c r="H1156" s="2">
        <f t="shared" si="23"/>
        <v>0.90000000000031832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51.62</v>
      </c>
      <c r="D1157" s="1">
        <f>BILANCA!E180</f>
        <v>42.07</v>
      </c>
      <c r="E1157" s="1">
        <v>0</v>
      </c>
      <c r="F1157" s="1">
        <v>0</v>
      </c>
      <c r="G1157" s="2">
        <f t="shared" si="22"/>
        <v>23.622239999999998</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51.62</v>
      </c>
      <c r="D1160" s="1">
        <f>BILANCA!E183</f>
        <v>42.07</v>
      </c>
      <c r="E1160" s="1">
        <v>0</v>
      </c>
      <c r="F1160" s="1">
        <v>0</v>
      </c>
      <c r="G1160" s="2">
        <f t="shared" si="22"/>
        <v>24.029519999999998</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2108.75</v>
      </c>
      <c r="D1165" s="1">
        <f>BILANCA!E188</f>
        <v>2669.78</v>
      </c>
      <c r="E1165" s="1">
        <v>0</v>
      </c>
      <c r="F1165" s="1">
        <v>0</v>
      </c>
      <c r="G1165" s="2">
        <f t="shared" si="22"/>
        <v>1355.5924199999999</v>
      </c>
      <c r="H1165" s="2">
        <f t="shared" si="23"/>
        <v>0.46999999999979991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11447.34</v>
      </c>
      <c r="D1211" s="1">
        <f>BILANCA!E234</f>
        <v>9724</v>
      </c>
      <c r="E1211" s="1">
        <v>0</v>
      </c>
      <c r="F1211" s="1">
        <v>0</v>
      </c>
      <c r="G1211" s="2">
        <f t="shared" si="22"/>
        <v>7044.1375200000002</v>
      </c>
      <c r="H1211" s="2">
        <f t="shared" si="23"/>
        <v>0.34000000000014552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11447.34</v>
      </c>
      <c r="D1213" s="1">
        <f>BILANCA!E236</f>
        <v>9724</v>
      </c>
      <c r="E1213" s="1">
        <v>0</v>
      </c>
      <c r="F1213" s="1">
        <v>0</v>
      </c>
      <c r="G1213" s="2">
        <f t="shared" si="22"/>
        <v>7105.9282000000003</v>
      </c>
      <c r="H1213" s="2">
        <f t="shared" si="23"/>
        <v>0.34000000000014552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57893.82</v>
      </c>
      <c r="D1214" s="1">
        <f>BILANCA!E237</f>
        <v>59622.51</v>
      </c>
      <c r="E1214" s="1">
        <v>0</v>
      </c>
      <c r="F1214" s="1">
        <v>0</v>
      </c>
      <c r="G1214" s="2">
        <f t="shared" si="22"/>
        <v>40919.072039999999</v>
      </c>
      <c r="H1214" s="2">
        <f t="shared" si="23"/>
        <v>0.66999999999825377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49685.899999999994</v>
      </c>
      <c r="D1215" s="1">
        <f>BILANCA!E238</f>
        <v>47602.590000000004</v>
      </c>
      <c r="E1215" s="1">
        <v>0</v>
      </c>
      <c r="F1215" s="1">
        <v>0</v>
      </c>
      <c r="G1215" s="2">
        <f t="shared" si="22"/>
        <v>33614.730559999996</v>
      </c>
      <c r="H1215" s="2">
        <f t="shared" si="23"/>
        <v>0.51000000000203727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49685.899999999994</v>
      </c>
      <c r="D1216" s="1">
        <f>BILANCA!E239</f>
        <v>47602.590000000004</v>
      </c>
      <c r="E1216" s="1">
        <v>0</v>
      </c>
      <c r="F1216" s="1">
        <v>0</v>
      </c>
      <c r="G1216" s="2">
        <f t="shared" si="22"/>
        <v>33759.621639999998</v>
      </c>
      <c r="H1216" s="2">
        <f t="shared" si="23"/>
        <v>0.51000000000203727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16848.7</v>
      </c>
      <c r="D1217" s="1">
        <f>BILANCA!E240</f>
        <v>15081.01</v>
      </c>
      <c r="E1217" s="1">
        <v>0</v>
      </c>
      <c r="F1217" s="1">
        <v>0</v>
      </c>
      <c r="G1217" s="2">
        <f t="shared" si="22"/>
        <v>11000.50848</v>
      </c>
      <c r="H1217" s="2">
        <f t="shared" si="23"/>
        <v>0.30999999999949068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32837.199999999997</v>
      </c>
      <c r="D1218" s="1">
        <f>BILANCA!E241</f>
        <v>32521.58</v>
      </c>
      <c r="E1218" s="1">
        <v>0</v>
      </c>
      <c r="F1218" s="1">
        <v>0</v>
      </c>
      <c r="G1218" s="2">
        <f t="shared" si="22"/>
        <v>23001.884599999998</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8184.9800000000005</v>
      </c>
      <c r="D1222" s="1">
        <f>BILANCA!E245</f>
        <v>12019.92</v>
      </c>
      <c r="E1222" s="1">
        <v>0</v>
      </c>
      <c r="F1222" s="1">
        <v>0</v>
      </c>
      <c r="G1222" s="2">
        <f t="shared" si="22"/>
        <v>7701.7319799999996</v>
      </c>
      <c r="H1222" s="2">
        <f t="shared" si="23"/>
        <v>9.9999999999454303E-2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14799.28</v>
      </c>
      <c r="D1223" s="1">
        <f>BILANCA!E246</f>
        <v>14515.17</v>
      </c>
      <c r="E1223" s="1">
        <v>0</v>
      </c>
      <c r="F1223" s="1">
        <v>0</v>
      </c>
      <c r="G1223" s="2">
        <f t="shared" si="22"/>
        <v>10519.1088</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14799.28</v>
      </c>
      <c r="D1224" s="1">
        <f>BILANCA!E247</f>
        <v>14515.17</v>
      </c>
      <c r="E1224" s="1">
        <v>0</v>
      </c>
      <c r="F1224" s="1">
        <v>0</v>
      </c>
      <c r="G1224" s="2">
        <f t="shared" si="22"/>
        <v>10562.938419999999</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6614.3</v>
      </c>
      <c r="D1227" s="1">
        <f>BILANCA!E250</f>
        <v>2495.25</v>
      </c>
      <c r="E1227" s="1">
        <v>0</v>
      </c>
      <c r="F1227" s="1">
        <v>0</v>
      </c>
      <c r="G1227" s="2">
        <f t="shared" si="22"/>
        <v>2831.5712000000003</v>
      </c>
      <c r="H1227" s="2">
        <f t="shared" si="23"/>
        <v>0.5500000000001819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6614.3</v>
      </c>
      <c r="D1229" s="1">
        <f>BILANCA!E252</f>
        <v>2495.25</v>
      </c>
      <c r="E1229" s="1">
        <v>0</v>
      </c>
      <c r="F1229" s="1">
        <v>0</v>
      </c>
      <c r="G1229" s="2">
        <f t="shared" si="22"/>
        <v>2854.7808</v>
      </c>
      <c r="H1229" s="2">
        <f t="shared" si="23"/>
        <v>0.5500000000001819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76.599999999999994</v>
      </c>
      <c r="D1231" s="1">
        <f>BILANCA!E254</f>
        <v>0</v>
      </c>
      <c r="E1231" s="1">
        <v>0</v>
      </c>
      <c r="F1231" s="1">
        <v>0</v>
      </c>
      <c r="G1231" s="2">
        <f>B1231/1000*C1231+B1231/500*D1231</f>
        <v>18.996799999999997</v>
      </c>
      <c r="H1231" s="2">
        <f>ABS(C1231-ROUND(C1231,0))+ABS(D1231-ROUND(D1231,0))</f>
        <v>0.40000000000000568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99.54</v>
      </c>
      <c r="D1232" s="1">
        <f>BILANCA!E255</f>
        <v>0</v>
      </c>
      <c r="E1232" s="1">
        <v>0</v>
      </c>
      <c r="F1232" s="1">
        <v>0</v>
      </c>
      <c r="G1232" s="2">
        <f t="shared" si="22"/>
        <v>24.78546</v>
      </c>
      <c r="H1232" s="2">
        <f t="shared" si="23"/>
        <v>0.45999999999999375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10984.47</v>
      </c>
      <c r="D1236" s="1">
        <f>BILANCA!E259</f>
        <v>26234.7</v>
      </c>
      <c r="E1236" s="1">
        <v>0</v>
      </c>
      <c r="F1236" s="1">
        <v>0</v>
      </c>
      <c r="G1236" s="2">
        <f t="shared" si="22"/>
        <v>16053.829110000001</v>
      </c>
      <c r="H1236" s="2">
        <f t="shared" si="23"/>
        <v>0.76999999999861757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10984.47</v>
      </c>
      <c r="D1237" s="1">
        <f>BILANCA!E260</f>
        <v>26234.7</v>
      </c>
      <c r="E1237" s="1">
        <v>0</v>
      </c>
      <c r="F1237" s="1">
        <v>0</v>
      </c>
      <c r="G1237" s="2">
        <f t="shared" si="22"/>
        <v>16117.28298</v>
      </c>
      <c r="H1237" s="2">
        <f t="shared" si="23"/>
        <v>0.76999999999861757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99.54</v>
      </c>
      <c r="D1240" s="1">
        <f>BILANCA!E264</f>
        <v>0</v>
      </c>
      <c r="E1240" s="1">
        <v>0</v>
      </c>
      <c r="F1240" s="1">
        <v>0</v>
      </c>
      <c r="G1240" s="2">
        <f t="shared" si="22"/>
        <v>25.581780000000002</v>
      </c>
      <c r="H1240" s="2">
        <f t="shared" si="23"/>
        <v>0.45999999999999375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2108.75</v>
      </c>
      <c r="D1244" s="1">
        <f>BILANCA!E268</f>
        <v>2719.06</v>
      </c>
      <c r="E1244" s="1">
        <v>0</v>
      </c>
      <c r="F1244" s="1">
        <v>0</v>
      </c>
      <c r="G1244" s="2">
        <f t="shared" si="24"/>
        <v>1969.7330700000002</v>
      </c>
      <c r="H1244" s="2">
        <f t="shared" si="23"/>
        <v>0.30999999999994543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70.88</v>
      </c>
      <c r="D1245" s="1">
        <f>BILANCA!E269</f>
        <v>826.76</v>
      </c>
      <c r="E1245" s="1">
        <v>0</v>
      </c>
      <c r="F1245" s="1">
        <v>0</v>
      </c>
      <c r="G1245" s="2">
        <f t="shared" si="24"/>
        <v>451.7928</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4029.8</v>
      </c>
      <c r="D1263" s="1">
        <f>BILANCA!E287</f>
        <v>0</v>
      </c>
      <c r="E1263" s="1">
        <v>0</v>
      </c>
      <c r="F1263" s="1">
        <v>0</v>
      </c>
      <c r="G1263" s="2">
        <f t="shared" si="24"/>
        <v>1128.3440000000001</v>
      </c>
      <c r="H1263" s="2">
        <f t="shared" si="23"/>
        <v>0.1999999999998181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48142.73</v>
      </c>
      <c r="D1264" s="1">
        <f>BILANCA!E288</f>
        <v>53715.65</v>
      </c>
      <c r="E1264" s="1">
        <v>0</v>
      </c>
      <c r="F1264" s="1">
        <v>0</v>
      </c>
      <c r="G1264" s="2">
        <f t="shared" si="24"/>
        <v>43716.302430000003</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2108.75</v>
      </c>
      <c r="D1278" s="1">
        <f>BILANCA!E302</f>
        <v>2669.78</v>
      </c>
      <c r="E1278" s="1">
        <v>0</v>
      </c>
      <c r="F1278" s="1">
        <v>0</v>
      </c>
      <c r="G1278" s="2">
        <f t="shared" si="24"/>
        <v>2197.2514499999997</v>
      </c>
      <c r="H1278" s="2">
        <f t="shared" si="23"/>
        <v>0.46999999999979991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603236.44999999995</v>
      </c>
      <c r="D1408" s="1">
        <f>'RAS-funkcijski'!E114</f>
        <v>658991.01</v>
      </c>
      <c r="E1408" s="1">
        <v>0</v>
      </c>
      <c r="F1408" s="1">
        <v>0</v>
      </c>
      <c r="G1408" s="2">
        <f t="shared" si="24"/>
        <v>211334.03169999999</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603236.44999999995</v>
      </c>
      <c r="D1412" s="1">
        <f>'RAS-funkcijski'!E118</f>
        <v>658991.01</v>
      </c>
      <c r="E1412" s="1">
        <v>0</v>
      </c>
      <c r="F1412" s="1">
        <v>0</v>
      </c>
      <c r="G1412" s="2">
        <f t="shared" si="24"/>
        <v>219018.90558000002</v>
      </c>
      <c r="H1412" s="2">
        <f t="shared" si="27"/>
        <v>0.4599999999627471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603236.44999999995</v>
      </c>
      <c r="D1414" s="1">
        <f>'RAS-funkcijski'!E120</f>
        <v>658991.01</v>
      </c>
      <c r="E1414" s="1">
        <v>0</v>
      </c>
      <c r="F1414" s="1">
        <v>0</v>
      </c>
      <c r="G1414" s="2">
        <f t="shared" si="24"/>
        <v>222861.34252000001</v>
      </c>
      <c r="H1414" s="2">
        <f t="shared" si="27"/>
        <v>0.4599999999627471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603236.44999999995</v>
      </c>
      <c r="D1435" s="13">
        <f>'RAS-funkcijski'!E141</f>
        <v>658991.01</v>
      </c>
      <c r="E1435" s="13">
        <v>0</v>
      </c>
      <c r="F1435" s="13">
        <v>0</v>
      </c>
      <c r="G1435" s="14">
        <f t="shared" si="24"/>
        <v>263206.93038999999</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226.62</v>
      </c>
      <c r="D1436" s="6">
        <f>'P-VRIO'!E5</f>
        <v>0</v>
      </c>
      <c r="E1436" s="6">
        <v>0</v>
      </c>
      <c r="F1436" s="6">
        <v>0</v>
      </c>
      <c r="G1436" s="7">
        <f t="shared" si="24"/>
        <v>0.22662000000000002</v>
      </c>
      <c r="H1436" s="7">
        <f t="shared" si="27"/>
        <v>0.37999999999999545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226.62</v>
      </c>
      <c r="D1453" s="1">
        <f>'P-VRIO'!E22</f>
        <v>0</v>
      </c>
      <c r="E1453" s="1">
        <v>0</v>
      </c>
      <c r="F1453" s="1">
        <v>0</v>
      </c>
      <c r="G1453" s="2">
        <f t="shared" si="24"/>
        <v>4.0791599999999999</v>
      </c>
      <c r="H1453" s="2">
        <f t="shared" si="27"/>
        <v>0.37999999999999545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226.62</v>
      </c>
      <c r="D1454" s="1">
        <f>'P-VRIO'!E23</f>
        <v>0</v>
      </c>
      <c r="E1454" s="1">
        <v>0</v>
      </c>
      <c r="F1454" s="1">
        <v>0</v>
      </c>
      <c r="G1454" s="2">
        <f t="shared" si="24"/>
        <v>4.3057800000000004</v>
      </c>
      <c r="H1454" s="2">
        <f t="shared" si="27"/>
        <v>0.37999999999999545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226.62</v>
      </c>
      <c r="D1456" s="1">
        <f>'P-VRIO'!E25</f>
        <v>0</v>
      </c>
      <c r="E1456" s="1">
        <v>0</v>
      </c>
      <c r="F1456" s="1">
        <v>0</v>
      </c>
      <c r="G1456" s="2">
        <f t="shared" si="24"/>
        <v>4.7590200000000005</v>
      </c>
      <c r="H1456" s="2">
        <f t="shared" si="27"/>
        <v>0.37999999999999545</v>
      </c>
      <c r="I1456" s="10">
        <f t="shared" si="30"/>
        <v>1.8084275999999786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52172.53</v>
      </c>
      <c r="D1480" s="6"/>
      <c r="E1480" s="6">
        <v>0</v>
      </c>
      <c r="F1480" s="6">
        <v>0</v>
      </c>
      <c r="G1480" s="7">
        <f t="shared" ref="G1480:G1580" si="34">B1480/1000*C1480</f>
        <v>52.172530000000002</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660615.3600000001</v>
      </c>
      <c r="D1481" s="1">
        <v>0</v>
      </c>
      <c r="E1481" s="1">
        <v>0</v>
      </c>
      <c r="F1481" s="1">
        <v>0</v>
      </c>
      <c r="G1481" s="2">
        <f t="shared" si="34"/>
        <v>1321.2307200000002</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2169.87</v>
      </c>
      <c r="D1482" s="1">
        <v>0</v>
      </c>
      <c r="E1482" s="1">
        <v>0</v>
      </c>
      <c r="F1482" s="1">
        <v>0</v>
      </c>
      <c r="G1482" s="2">
        <f t="shared" si="34"/>
        <v>6.5096099999999995</v>
      </c>
      <c r="H1482" s="2">
        <f t="shared" si="35"/>
        <v>0.13000000000010914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654728.94000000006</v>
      </c>
      <c r="D1483" s="1">
        <v>0</v>
      </c>
      <c r="E1483" s="1">
        <v>0</v>
      </c>
      <c r="F1483" s="1">
        <v>0</v>
      </c>
      <c r="G1483" s="2">
        <f t="shared" si="34"/>
        <v>2618.9157600000003</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576804.30000000005</v>
      </c>
      <c r="D1484" s="1">
        <v>0</v>
      </c>
      <c r="E1484" s="1">
        <v>0</v>
      </c>
      <c r="F1484" s="1">
        <v>0</v>
      </c>
      <c r="G1484" s="2">
        <f t="shared" si="34"/>
        <v>2884.0215000000003</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77440.350000000006</v>
      </c>
      <c r="D1485" s="1">
        <v>0</v>
      </c>
      <c r="E1485" s="1">
        <v>0</v>
      </c>
      <c r="F1485" s="1">
        <v>0</v>
      </c>
      <c r="G1485" s="2">
        <f t="shared" si="34"/>
        <v>464.64210000000003</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484.29</v>
      </c>
      <c r="D1486" s="1">
        <v>0</v>
      </c>
      <c r="E1486" s="1">
        <v>0</v>
      </c>
      <c r="F1486" s="1">
        <v>0</v>
      </c>
      <c r="G1486" s="2">
        <f t="shared" si="34"/>
        <v>3.3900300000000003</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3716.55</v>
      </c>
      <c r="D1492" s="1">
        <v>0</v>
      </c>
      <c r="E1492" s="1">
        <v>0</v>
      </c>
      <c r="F1492" s="1">
        <v>0</v>
      </c>
      <c r="G1492" s="2">
        <f t="shared" si="34"/>
        <v>48.315150000000003</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659072.24</v>
      </c>
      <c r="D1499" s="1">
        <v>0</v>
      </c>
      <c r="E1499" s="1">
        <v>0</v>
      </c>
      <c r="F1499" s="1">
        <v>0</v>
      </c>
      <c r="G1499" s="2">
        <f t="shared" si="34"/>
        <v>13181.444799999999</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1608.84</v>
      </c>
      <c r="D1500" s="1">
        <v>0</v>
      </c>
      <c r="E1500" s="1">
        <v>0</v>
      </c>
      <c r="F1500" s="1">
        <v>0</v>
      </c>
      <c r="G1500" s="2">
        <f t="shared" si="34"/>
        <v>33.785640000000001</v>
      </c>
      <c r="H1500" s="2">
        <f t="shared" si="35"/>
        <v>0.16000000000008185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653746.85</v>
      </c>
      <c r="D1501" s="1">
        <v>0</v>
      </c>
      <c r="E1501" s="1">
        <v>0</v>
      </c>
      <c r="F1501" s="1">
        <v>0</v>
      </c>
      <c r="G1501" s="2">
        <f t="shared" si="34"/>
        <v>14382.430699999999</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572466.56000000006</v>
      </c>
      <c r="D1502" s="1">
        <v>0</v>
      </c>
      <c r="E1502" s="1">
        <v>0</v>
      </c>
      <c r="F1502" s="1">
        <v>0</v>
      </c>
      <c r="G1502" s="2">
        <f t="shared" si="34"/>
        <v>13166.730880000001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80786.45</v>
      </c>
      <c r="D1503" s="1">
        <v>0</v>
      </c>
      <c r="E1503" s="1">
        <v>0</v>
      </c>
      <c r="F1503" s="1">
        <v>0</v>
      </c>
      <c r="G1503" s="2">
        <f t="shared" si="34"/>
        <v>1938.8748000000001</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493.84</v>
      </c>
      <c r="D1504" s="1">
        <v>0</v>
      </c>
      <c r="E1504" s="1">
        <v>0</v>
      </c>
      <c r="F1504" s="1">
        <v>0</v>
      </c>
      <c r="G1504" s="2">
        <f t="shared" si="34"/>
        <v>12.346</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3716.55</v>
      </c>
      <c r="D1510" s="1">
        <v>0</v>
      </c>
      <c r="E1510" s="1">
        <v>0</v>
      </c>
      <c r="F1510" s="1">
        <v>0</v>
      </c>
      <c r="G1510" s="2">
        <f t="shared" si="34"/>
        <v>115.21305000000001</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53715.65000000014</v>
      </c>
      <c r="D1517" s="1">
        <v>0</v>
      </c>
      <c r="E1517" s="1">
        <v>0</v>
      </c>
      <c r="F1517" s="1">
        <v>0</v>
      </c>
      <c r="G1517" s="2">
        <f t="shared" si="34"/>
        <v>2041.1947000000052</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53715.65</v>
      </c>
      <c r="D1576" s="1">
        <v>0</v>
      </c>
      <c r="E1576" s="1">
        <v>0</v>
      </c>
      <c r="F1576" s="1">
        <v>0</v>
      </c>
      <c r="G1576" s="2">
        <f t="shared" si="34"/>
        <v>5210.4180500000002</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2669.78</v>
      </c>
      <c r="D1577" s="1">
        <v>0</v>
      </c>
      <c r="E1577" s="1">
        <v>0</v>
      </c>
      <c r="F1577" s="1">
        <v>0</v>
      </c>
      <c r="G1577" s="2">
        <f t="shared" si="34"/>
        <v>261.63844</v>
      </c>
      <c r="H1577" s="2">
        <f t="shared" si="35"/>
        <v>0.21999999999979991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51045.87</v>
      </c>
      <c r="D1578" s="1">
        <v>0</v>
      </c>
      <c r="E1578" s="1">
        <v>0</v>
      </c>
      <c r="F1578" s="1">
        <v>0</v>
      </c>
      <c r="G1578" s="2">
        <f t="shared" si="34"/>
        <v>5053.5411300000005</v>
      </c>
      <c r="H1578" s="2">
        <f t="shared" si="35"/>
        <v>0.12999999999738066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19896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597195.17000000004</v>
      </c>
      <c r="I16" s="170">
        <f>'PR-RAS'!E6</f>
        <v>662902.54999999993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595549.21</v>
      </c>
      <c r="I17" s="170">
        <f>'PR-RAS'!E151</f>
        <v>651159.31000000006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8184.9800000000887</v>
      </c>
      <c r="I18" s="170">
        <f>'PR-RAS'!E645</f>
        <v>12019.919999999922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49685.900000000009</v>
      </c>
      <c r="I20" s="173">
        <f>BILANCA!E7</f>
        <v>47602.590000000011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71827.790000000008</v>
      </c>
      <c r="I21" s="175">
        <f>BILANCA!E68</f>
        <v>75459.569999999992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63619.869999999995</v>
      </c>
      <c r="I22" s="175">
        <f>BILANCA!E176</f>
        <v>63439.65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57893.82</v>
      </c>
      <c r="I23" s="177">
        <f>BILANCA!E237</f>
        <v>59622.51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603236.44999999995</v>
      </c>
      <c r="I27" s="175">
        <f>'RAS-funkcijski'!E114</f>
        <v>658991.01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603236.44999999995</v>
      </c>
      <c r="I28" s="179">
        <f>'RAS-funkcijski'!E141</f>
        <v>658991.01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226.62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226.62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52172.53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53715.65000000014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53715.65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597195.17000000004</v>
      </c>
      <c r="E6" s="51">
        <f>E7+E44+E50+E82+E106+E124+E133+E139</f>
        <v>662902.54999999993</v>
      </c>
      <c r="F6" s="52">
        <f t="shared" ref="F6:F131" si="0">IF(D6&lt;&gt;0,IF(E6/D6&gt;=100,"&gt;&gt;100",E6/D6*100),"-")</f>
        <v>111.00266433836026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515378.59</v>
      </c>
      <c r="E50" s="51">
        <f>E51+E54+E59+E62+E65+E68+E71+E74+E77</f>
        <v>579467.55999999994</v>
      </c>
      <c r="F50" s="52">
        <f t="shared" si="0"/>
        <v>112.4353186654494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11763.9</v>
      </c>
      <c r="E54" s="51">
        <f t="shared" si="11"/>
        <v>5880</v>
      </c>
      <c r="F54" s="52">
        <f t="shared" si="0"/>
        <v>49.983423864534721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11763.9</v>
      </c>
      <c r="E57" s="242">
        <v>5880</v>
      </c>
      <c r="F57" s="52">
        <f t="shared" si="0"/>
        <v>49.983423864534721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503614.69</v>
      </c>
      <c r="E68" s="51">
        <f t="shared" si="15"/>
        <v>573486.61</v>
      </c>
      <c r="F68" s="52">
        <f t="shared" si="0"/>
        <v>113.8740829819718</v>
      </c>
    </row>
    <row r="69" spans="1:6" ht="12.75" customHeight="1" x14ac:dyDescent="0.2">
      <c r="A69" s="53" t="s">
        <v>184</v>
      </c>
      <c r="B69" s="85" t="s">
        <v>185</v>
      </c>
      <c r="C69" s="50" t="s">
        <v>184</v>
      </c>
      <c r="D69" s="242">
        <v>503249.7</v>
      </c>
      <c r="E69" s="242">
        <v>573115.61</v>
      </c>
      <c r="F69" s="52">
        <f t="shared" si="0"/>
        <v>113.88295114731315</v>
      </c>
    </row>
    <row r="70" spans="1:6" ht="24" x14ac:dyDescent="0.2">
      <c r="A70" s="53" t="s">
        <v>186</v>
      </c>
      <c r="B70" s="85" t="s">
        <v>187</v>
      </c>
      <c r="C70" s="50" t="s">
        <v>186</v>
      </c>
      <c r="D70" s="242">
        <v>364.99</v>
      </c>
      <c r="E70" s="242">
        <v>371</v>
      </c>
      <c r="F70" s="52">
        <f t="shared" si="0"/>
        <v>101.64662045535493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100.95</v>
      </c>
      <c r="F77" s="52" t="str">
        <f t="shared" si="0"/>
        <v>-</v>
      </c>
    </row>
    <row r="78" spans="1:6" ht="12.75" customHeight="1" x14ac:dyDescent="0.2">
      <c r="A78" s="53">
        <v>6391</v>
      </c>
      <c r="B78" s="85" t="s">
        <v>202</v>
      </c>
      <c r="C78" s="50" t="s">
        <v>203</v>
      </c>
      <c r="D78" s="242">
        <v>0</v>
      </c>
      <c r="E78" s="242">
        <v>100.95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0.01</v>
      </c>
      <c r="F82" s="52">
        <f t="shared" si="0"/>
        <v>16.666666666666668</v>
      </c>
    </row>
    <row r="83" spans="1:6" ht="12.75" customHeight="1" x14ac:dyDescent="0.2">
      <c r="A83" s="53">
        <v>641</v>
      </c>
      <c r="B83" s="85" t="s">
        <v>212</v>
      </c>
      <c r="C83" s="50" t="s">
        <v>213</v>
      </c>
      <c r="D83" s="51">
        <f t="shared" ref="D83:E83" si="20">SUM(D84:D90)</f>
        <v>0.06</v>
      </c>
      <c r="E83" s="51">
        <f t="shared" si="20"/>
        <v>0.01</v>
      </c>
      <c r="F83" s="52">
        <f t="shared" si="0"/>
        <v>16.666666666666668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0.01</v>
      </c>
      <c r="F85" s="52">
        <f t="shared" si="0"/>
        <v>16.666666666666668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8007.87</v>
      </c>
      <c r="E106" s="51">
        <f t="shared" si="23"/>
        <v>18677.89</v>
      </c>
      <c r="F106" s="52">
        <f t="shared" si="0"/>
        <v>233.24417104673279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8007.87</v>
      </c>
      <c r="E112" s="51">
        <f t="shared" si="25"/>
        <v>18677.89</v>
      </c>
      <c r="F112" s="52">
        <f t="shared" si="0"/>
        <v>233.24417104673279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8007.87</v>
      </c>
      <c r="E117" s="242">
        <v>18677.89</v>
      </c>
      <c r="F117" s="52">
        <f t="shared" si="0"/>
        <v>233.24417104673279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695.6099999999999</v>
      </c>
      <c r="E124" s="51">
        <f t="shared" si="27"/>
        <v>6654.45</v>
      </c>
      <c r="F124" s="52">
        <f t="shared" si="0"/>
        <v>956.6351835080003</v>
      </c>
    </row>
    <row r="125" spans="1:6" ht="12.75" customHeight="1" x14ac:dyDescent="0.2">
      <c r="A125" s="53">
        <v>661</v>
      </c>
      <c r="B125" s="86" t="s">
        <v>296</v>
      </c>
      <c r="C125" s="50" t="s">
        <v>297</v>
      </c>
      <c r="D125" s="51">
        <f t="shared" ref="D125:E125" si="28">SUM(D126:D127)</f>
        <v>168.56</v>
      </c>
      <c r="E125" s="51">
        <f t="shared" si="28"/>
        <v>384</v>
      </c>
      <c r="F125" s="52">
        <f t="shared" si="0"/>
        <v>227.81205505457996</v>
      </c>
    </row>
    <row r="126" spans="1:6" ht="12.75" customHeight="1" x14ac:dyDescent="0.2">
      <c r="A126" s="53">
        <v>6614</v>
      </c>
      <c r="B126" s="86" t="s">
        <v>298</v>
      </c>
      <c r="C126" s="50" t="s">
        <v>299</v>
      </c>
      <c r="D126" s="242">
        <v>168.56</v>
      </c>
      <c r="E126" s="242">
        <v>52</v>
      </c>
      <c r="F126" s="52">
        <f t="shared" si="0"/>
        <v>30.849549121974373</v>
      </c>
    </row>
    <row r="127" spans="1:6" ht="12.75" customHeight="1" x14ac:dyDescent="0.2">
      <c r="A127" s="53">
        <v>6615</v>
      </c>
      <c r="B127" s="86" t="s">
        <v>300</v>
      </c>
      <c r="C127" s="50" t="s">
        <v>301</v>
      </c>
      <c r="D127" s="242">
        <v>0</v>
      </c>
      <c r="E127" s="242">
        <v>332</v>
      </c>
      <c r="F127" s="52" t="str">
        <f t="shared" si="0"/>
        <v>-</v>
      </c>
    </row>
    <row r="128" spans="1:6" ht="24" x14ac:dyDescent="0.2">
      <c r="A128" s="53">
        <v>663</v>
      </c>
      <c r="B128" s="231" t="s">
        <v>302</v>
      </c>
      <c r="C128" s="50" t="s">
        <v>303</v>
      </c>
      <c r="D128" s="51">
        <f t="shared" ref="D128:E128" si="29">SUM(D129:D132)</f>
        <v>527.04999999999995</v>
      </c>
      <c r="E128" s="51">
        <f t="shared" si="29"/>
        <v>6270.45</v>
      </c>
      <c r="F128" s="52">
        <f t="shared" si="0"/>
        <v>1189.7258324637132</v>
      </c>
    </row>
    <row r="129" spans="1:6" ht="12.75" customHeight="1" x14ac:dyDescent="0.2">
      <c r="A129" s="53">
        <v>6631</v>
      </c>
      <c r="B129" s="86" t="s">
        <v>304</v>
      </c>
      <c r="C129" s="50" t="s">
        <v>305</v>
      </c>
      <c r="D129" s="242">
        <v>350</v>
      </c>
      <c r="E129" s="242">
        <v>2235</v>
      </c>
      <c r="F129" s="52">
        <f t="shared" si="0"/>
        <v>638.57142857142867</v>
      </c>
    </row>
    <row r="130" spans="1:6" ht="12.75" customHeight="1" x14ac:dyDescent="0.2">
      <c r="A130" s="53">
        <v>6632</v>
      </c>
      <c r="B130" s="232" t="s">
        <v>306</v>
      </c>
      <c r="C130" s="50" t="s">
        <v>307</v>
      </c>
      <c r="D130" s="242">
        <v>177.05</v>
      </c>
      <c r="E130" s="242">
        <v>4035.45</v>
      </c>
      <c r="F130" s="52">
        <f t="shared" si="0"/>
        <v>2279.2713922620728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73113.039999999994</v>
      </c>
      <c r="E133" s="51">
        <f t="shared" si="30"/>
        <v>58102.64</v>
      </c>
      <c r="F133" s="52">
        <f t="shared" ref="F133:F223" si="31">IF(D133&lt;&gt;0,IF(E133/D133&gt;=100,"&gt;&gt;100",E133/D133*100),"-")</f>
        <v>79.469599403882</v>
      </c>
    </row>
    <row r="134" spans="1:6" ht="24" x14ac:dyDescent="0.2">
      <c r="A134" s="53">
        <v>671</v>
      </c>
      <c r="B134" s="232" t="s">
        <v>314</v>
      </c>
      <c r="C134" s="50" t="s">
        <v>315</v>
      </c>
      <c r="D134" s="51">
        <f t="shared" ref="D134:E134" si="32">SUM(D135:D137)</f>
        <v>73113.039999999994</v>
      </c>
      <c r="E134" s="51">
        <f t="shared" si="32"/>
        <v>58102.64</v>
      </c>
      <c r="F134" s="52">
        <f t="shared" si="31"/>
        <v>79.469599403882</v>
      </c>
    </row>
    <row r="135" spans="1:6" ht="12.75" customHeight="1" x14ac:dyDescent="0.2">
      <c r="A135" s="53">
        <v>6711</v>
      </c>
      <c r="B135" s="85" t="s">
        <v>316</v>
      </c>
      <c r="C135" s="50" t="s">
        <v>317</v>
      </c>
      <c r="D135" s="242">
        <v>72582.149999999994</v>
      </c>
      <c r="E135" s="242">
        <v>57172.639999999999</v>
      </c>
      <c r="F135" s="52">
        <f t="shared" si="31"/>
        <v>78.76955973335042</v>
      </c>
    </row>
    <row r="136" spans="1:6" ht="24" x14ac:dyDescent="0.2">
      <c r="A136" s="53">
        <v>6712</v>
      </c>
      <c r="B136" s="232" t="s">
        <v>318</v>
      </c>
      <c r="C136" s="50" t="s">
        <v>319</v>
      </c>
      <c r="D136" s="242">
        <v>530.89</v>
      </c>
      <c r="E136" s="242">
        <v>930</v>
      </c>
      <c r="F136" s="52">
        <f t="shared" si="31"/>
        <v>175.17753206879013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595549.21</v>
      </c>
      <c r="E151" s="51">
        <f t="shared" si="35"/>
        <v>651159.31000000006</v>
      </c>
      <c r="F151" s="52">
        <f t="shared" si="31"/>
        <v>109.33761628195259</v>
      </c>
    </row>
    <row r="152" spans="1:6" ht="12.75" customHeight="1" x14ac:dyDescent="0.2">
      <c r="A152" s="53">
        <v>31</v>
      </c>
      <c r="B152" s="85" t="s">
        <v>349</v>
      </c>
      <c r="C152" s="50" t="s">
        <v>35</v>
      </c>
      <c r="D152" s="51">
        <f t="shared" ref="D152:E152" si="36">D153+D158+D159</f>
        <v>504216.25</v>
      </c>
      <c r="E152" s="51">
        <f t="shared" si="36"/>
        <v>570695.35000000009</v>
      </c>
      <c r="F152" s="52">
        <f t="shared" si="31"/>
        <v>113.18464051882502</v>
      </c>
    </row>
    <row r="153" spans="1:6" ht="12.75" customHeight="1" x14ac:dyDescent="0.2">
      <c r="A153" s="53">
        <v>311</v>
      </c>
      <c r="B153" s="85" t="s">
        <v>350</v>
      </c>
      <c r="C153" s="50" t="s">
        <v>351</v>
      </c>
      <c r="D153" s="51">
        <f t="shared" ref="D153:E153" si="37">SUM(D154:D157)</f>
        <v>417802.16</v>
      </c>
      <c r="E153" s="51">
        <f t="shared" si="37"/>
        <v>469192.28</v>
      </c>
      <c r="F153" s="52">
        <f t="shared" si="31"/>
        <v>112.30010874046226</v>
      </c>
    </row>
    <row r="154" spans="1:6" ht="12.75" customHeight="1" x14ac:dyDescent="0.2">
      <c r="A154" s="53">
        <v>3111</v>
      </c>
      <c r="B154" s="85" t="s">
        <v>352</v>
      </c>
      <c r="C154" s="50" t="s">
        <v>353</v>
      </c>
      <c r="D154" s="242">
        <v>417802.16</v>
      </c>
      <c r="E154" s="242">
        <v>469192.28</v>
      </c>
      <c r="F154" s="52">
        <f t="shared" si="31"/>
        <v>112.30010874046226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17460.900000000001</v>
      </c>
      <c r="E158" s="242">
        <v>24123.96</v>
      </c>
      <c r="F158" s="52">
        <f t="shared" si="31"/>
        <v>138.15988866553269</v>
      </c>
    </row>
    <row r="159" spans="1:6" ht="12.75" customHeight="1" x14ac:dyDescent="0.2">
      <c r="A159" s="53">
        <v>313</v>
      </c>
      <c r="B159" s="85" t="s">
        <v>362</v>
      </c>
      <c r="C159" s="50" t="s">
        <v>363</v>
      </c>
      <c r="D159" s="51">
        <f t="shared" ref="D159:E159" si="38">SUM(D160:D162)</f>
        <v>68953.19</v>
      </c>
      <c r="E159" s="51">
        <f t="shared" si="38"/>
        <v>77379.11</v>
      </c>
      <c r="F159" s="52">
        <f t="shared" si="31"/>
        <v>112.21976822247093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68914.77</v>
      </c>
      <c r="E161" s="242">
        <v>77379.11</v>
      </c>
      <c r="F161" s="52">
        <f t="shared" si="31"/>
        <v>112.2823307688613</v>
      </c>
    </row>
    <row r="162" spans="1:6" ht="12.75" customHeight="1" x14ac:dyDescent="0.2">
      <c r="A162" s="53">
        <v>3133</v>
      </c>
      <c r="B162" s="85" t="s">
        <v>367</v>
      </c>
      <c r="C162" s="50" t="s">
        <v>368</v>
      </c>
      <c r="D162" s="242">
        <v>38.42</v>
      </c>
      <c r="E162" s="242"/>
      <c r="F162" s="52">
        <f t="shared" si="31"/>
        <v>0</v>
      </c>
    </row>
    <row r="163" spans="1:6" ht="12.75" customHeight="1" x14ac:dyDescent="0.2">
      <c r="A163" s="53">
        <v>32</v>
      </c>
      <c r="B163" s="85" t="s">
        <v>369</v>
      </c>
      <c r="C163" s="50" t="s">
        <v>370</v>
      </c>
      <c r="D163" s="51">
        <f t="shared" ref="D163:E163" si="39">D164+D169+D177+D187+D188</f>
        <v>90001.01999999999</v>
      </c>
      <c r="E163" s="51">
        <f t="shared" si="39"/>
        <v>79554.679999999993</v>
      </c>
      <c r="F163" s="52">
        <f t="shared" si="31"/>
        <v>88.393087100568422</v>
      </c>
    </row>
    <row r="164" spans="1:6" ht="12.75" customHeight="1" x14ac:dyDescent="0.2">
      <c r="A164" s="53">
        <v>321</v>
      </c>
      <c r="B164" s="85" t="s">
        <v>371</v>
      </c>
      <c r="C164" s="50" t="s">
        <v>372</v>
      </c>
      <c r="D164" s="51">
        <f t="shared" ref="D164:E164" si="40">SUM(D165:D168)</f>
        <v>17319.400000000001</v>
      </c>
      <c r="E164" s="51">
        <f t="shared" si="40"/>
        <v>19704</v>
      </c>
      <c r="F164" s="52">
        <f t="shared" si="31"/>
        <v>113.76837534787579</v>
      </c>
    </row>
    <row r="165" spans="1:6" ht="12.75" customHeight="1" x14ac:dyDescent="0.2">
      <c r="A165" s="53">
        <v>3211</v>
      </c>
      <c r="B165" s="85" t="s">
        <v>373</v>
      </c>
      <c r="C165" s="50" t="s">
        <v>374</v>
      </c>
      <c r="D165" s="242">
        <v>4665.67</v>
      </c>
      <c r="E165" s="242">
        <v>6170.18</v>
      </c>
      <c r="F165" s="52">
        <f t="shared" si="31"/>
        <v>132.24638690691799</v>
      </c>
    </row>
    <row r="166" spans="1:6" ht="12.75" customHeight="1" x14ac:dyDescent="0.2">
      <c r="A166" s="53">
        <v>3212</v>
      </c>
      <c r="B166" s="85" t="s">
        <v>375</v>
      </c>
      <c r="C166" s="50" t="s">
        <v>376</v>
      </c>
      <c r="D166" s="242">
        <v>12554.19</v>
      </c>
      <c r="E166" s="242">
        <v>13533.82</v>
      </c>
      <c r="F166" s="52">
        <f t="shared" si="31"/>
        <v>107.80321151742965</v>
      </c>
    </row>
    <row r="167" spans="1:6" ht="12.75" customHeight="1" x14ac:dyDescent="0.2">
      <c r="A167" s="53">
        <v>3213</v>
      </c>
      <c r="B167" s="85" t="s">
        <v>377</v>
      </c>
      <c r="C167" s="50" t="s">
        <v>378</v>
      </c>
      <c r="D167" s="242">
        <v>99.54</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23348.43</v>
      </c>
      <c r="E169" s="51">
        <f t="shared" si="41"/>
        <v>26202.429999999997</v>
      </c>
      <c r="F169" s="52">
        <f t="shared" si="31"/>
        <v>112.22351995401831</v>
      </c>
    </row>
    <row r="170" spans="1:6" ht="12.75" customHeight="1" x14ac:dyDescent="0.2">
      <c r="A170" s="53">
        <v>3221</v>
      </c>
      <c r="B170" s="85" t="s">
        <v>383</v>
      </c>
      <c r="C170" s="50" t="s">
        <v>384</v>
      </c>
      <c r="D170" s="242">
        <v>3363.34</v>
      </c>
      <c r="E170" s="242">
        <v>4639.13</v>
      </c>
      <c r="F170" s="52">
        <f t="shared" si="31"/>
        <v>137.93223402926853</v>
      </c>
    </row>
    <row r="171" spans="1:6" ht="12.75" customHeight="1" x14ac:dyDescent="0.2">
      <c r="A171" s="53">
        <v>3222</v>
      </c>
      <c r="B171" s="85" t="s">
        <v>385</v>
      </c>
      <c r="C171" s="50" t="s">
        <v>386</v>
      </c>
      <c r="D171" s="242">
        <v>6953.29</v>
      </c>
      <c r="E171" s="242">
        <v>8138.49</v>
      </c>
      <c r="F171" s="52">
        <f t="shared" si="31"/>
        <v>117.04516854611271</v>
      </c>
    </row>
    <row r="172" spans="1:6" ht="12.75" customHeight="1" x14ac:dyDescent="0.2">
      <c r="A172" s="53">
        <v>3223</v>
      </c>
      <c r="B172" s="85" t="s">
        <v>387</v>
      </c>
      <c r="C172" s="50" t="s">
        <v>388</v>
      </c>
      <c r="D172" s="242">
        <v>7499.83</v>
      </c>
      <c r="E172" s="242">
        <v>8155.65</v>
      </c>
      <c r="F172" s="52">
        <f t="shared" si="31"/>
        <v>108.74446487453714</v>
      </c>
    </row>
    <row r="173" spans="1:6" ht="12.75" customHeight="1" x14ac:dyDescent="0.2">
      <c r="A173" s="53">
        <v>3224</v>
      </c>
      <c r="B173" s="85" t="s">
        <v>389</v>
      </c>
      <c r="C173" s="50" t="s">
        <v>390</v>
      </c>
      <c r="D173" s="242">
        <v>1565.38</v>
      </c>
      <c r="E173" s="242">
        <v>1891.32</v>
      </c>
      <c r="F173" s="52">
        <f t="shared" si="31"/>
        <v>120.82178129272125</v>
      </c>
    </row>
    <row r="174" spans="1:6" ht="12.75" customHeight="1" x14ac:dyDescent="0.2">
      <c r="A174" s="53">
        <v>3225</v>
      </c>
      <c r="B174" s="85" t="s">
        <v>391</v>
      </c>
      <c r="C174" s="50" t="s">
        <v>392</v>
      </c>
      <c r="D174" s="242">
        <v>3966.59</v>
      </c>
      <c r="E174" s="242">
        <v>3117.4</v>
      </c>
      <c r="F174" s="52">
        <f t="shared" si="31"/>
        <v>78.591434960507641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260.44</v>
      </c>
      <c r="F176" s="52" t="str">
        <f t="shared" si="31"/>
        <v>-</v>
      </c>
    </row>
    <row r="177" spans="1:6" ht="12.75" customHeight="1" x14ac:dyDescent="0.2">
      <c r="A177" s="53">
        <v>323</v>
      </c>
      <c r="B177" s="85" t="s">
        <v>397</v>
      </c>
      <c r="C177" s="50" t="s">
        <v>398</v>
      </c>
      <c r="D177" s="51">
        <f t="shared" ref="D177:E177" si="42">SUM(D178:D186)</f>
        <v>37689.89</v>
      </c>
      <c r="E177" s="51">
        <f t="shared" si="42"/>
        <v>20795.620000000003</v>
      </c>
      <c r="F177" s="52">
        <f t="shared" si="31"/>
        <v>55.175592181351561</v>
      </c>
    </row>
    <row r="178" spans="1:6" ht="12.75" customHeight="1" x14ac:dyDescent="0.2">
      <c r="A178" s="53">
        <v>3231</v>
      </c>
      <c r="B178" s="85" t="s">
        <v>399</v>
      </c>
      <c r="C178" s="50" t="s">
        <v>400</v>
      </c>
      <c r="D178" s="242">
        <v>3199.8</v>
      </c>
      <c r="E178" s="242">
        <v>4389.1400000000003</v>
      </c>
      <c r="F178" s="52">
        <f t="shared" si="31"/>
        <v>137.16919807487969</v>
      </c>
    </row>
    <row r="179" spans="1:6" ht="12.75" customHeight="1" x14ac:dyDescent="0.2">
      <c r="A179" s="53">
        <v>3232</v>
      </c>
      <c r="B179" s="85" t="s">
        <v>401</v>
      </c>
      <c r="C179" s="50" t="s">
        <v>402</v>
      </c>
      <c r="D179" s="242">
        <v>19551.189999999999</v>
      </c>
      <c r="E179" s="242">
        <v>4161.3100000000004</v>
      </c>
      <c r="F179" s="52">
        <f t="shared" si="31"/>
        <v>21.284177587144313</v>
      </c>
    </row>
    <row r="180" spans="1:6" ht="12.75" customHeight="1" x14ac:dyDescent="0.2">
      <c r="A180" s="53">
        <v>3233</v>
      </c>
      <c r="B180" s="85" t="s">
        <v>403</v>
      </c>
      <c r="C180" s="50" t="s">
        <v>404</v>
      </c>
      <c r="D180" s="242">
        <v>677.68</v>
      </c>
      <c r="E180" s="242"/>
      <c r="F180" s="52">
        <f t="shared" si="31"/>
        <v>0</v>
      </c>
    </row>
    <row r="181" spans="1:6" ht="12.75" customHeight="1" x14ac:dyDescent="0.2">
      <c r="A181" s="53">
        <v>3234</v>
      </c>
      <c r="B181" s="85" t="s">
        <v>405</v>
      </c>
      <c r="C181" s="50" t="s">
        <v>406</v>
      </c>
      <c r="D181" s="242">
        <v>2453.0100000000002</v>
      </c>
      <c r="E181" s="242">
        <v>2910.06</v>
      </c>
      <c r="F181" s="52">
        <f t="shared" si="31"/>
        <v>118.63221103868307</v>
      </c>
    </row>
    <row r="182" spans="1:6" ht="12.75" customHeight="1" x14ac:dyDescent="0.2">
      <c r="A182" s="53">
        <v>3235</v>
      </c>
      <c r="B182" s="85" t="s">
        <v>407</v>
      </c>
      <c r="C182" s="50" t="s">
        <v>408</v>
      </c>
      <c r="D182" s="242">
        <v>3466.35</v>
      </c>
      <c r="E182" s="242">
        <v>3302.81</v>
      </c>
      <c r="F182" s="52">
        <f t="shared" si="31"/>
        <v>95.282069035152247</v>
      </c>
    </row>
    <row r="183" spans="1:6" ht="12.75" customHeight="1" x14ac:dyDescent="0.2">
      <c r="A183" s="53">
        <v>3236</v>
      </c>
      <c r="B183" s="85" t="s">
        <v>409</v>
      </c>
      <c r="C183" s="50" t="s">
        <v>410</v>
      </c>
      <c r="D183" s="242">
        <v>1510.38</v>
      </c>
      <c r="E183" s="242">
        <v>2085.6999999999998</v>
      </c>
      <c r="F183" s="52">
        <f t="shared" si="31"/>
        <v>138.09107641785511</v>
      </c>
    </row>
    <row r="184" spans="1:6" ht="12.75" customHeight="1" x14ac:dyDescent="0.2">
      <c r="A184" s="53">
        <v>3237</v>
      </c>
      <c r="B184" s="85" t="s">
        <v>411</v>
      </c>
      <c r="C184" s="50" t="s">
        <v>412</v>
      </c>
      <c r="D184" s="242">
        <v>1218.6400000000001</v>
      </c>
      <c r="E184" s="242">
        <v>420</v>
      </c>
      <c r="F184" s="52">
        <f t="shared" si="31"/>
        <v>34.464649117048509</v>
      </c>
    </row>
    <row r="185" spans="1:6" ht="12.75" customHeight="1" x14ac:dyDescent="0.2">
      <c r="A185" s="53">
        <v>3238</v>
      </c>
      <c r="B185" s="85" t="s">
        <v>413</v>
      </c>
      <c r="C185" s="50" t="s">
        <v>414</v>
      </c>
      <c r="D185" s="242">
        <v>601.23</v>
      </c>
      <c r="E185" s="242">
        <v>723.45</v>
      </c>
      <c r="F185" s="52">
        <f t="shared" si="31"/>
        <v>120.32832692979392</v>
      </c>
    </row>
    <row r="186" spans="1:6" ht="12.75" customHeight="1" x14ac:dyDescent="0.2">
      <c r="A186" s="53">
        <v>3239</v>
      </c>
      <c r="B186" s="85" t="s">
        <v>415</v>
      </c>
      <c r="C186" s="50" t="s">
        <v>416</v>
      </c>
      <c r="D186" s="242">
        <v>5011.6099999999997</v>
      </c>
      <c r="E186" s="242">
        <v>2803.15</v>
      </c>
      <c r="F186" s="52">
        <f t="shared" si="31"/>
        <v>55.933123287725905</v>
      </c>
    </row>
    <row r="187" spans="1:6" ht="12.75" customHeight="1" x14ac:dyDescent="0.2">
      <c r="A187" s="53">
        <v>324</v>
      </c>
      <c r="B187" s="85" t="s">
        <v>417</v>
      </c>
      <c r="C187" s="50" t="s">
        <v>418</v>
      </c>
      <c r="D187" s="242">
        <v>4861.68</v>
      </c>
      <c r="E187" s="242">
        <v>2976.85</v>
      </c>
      <c r="F187" s="52">
        <f t="shared" si="31"/>
        <v>61.230891379111739</v>
      </c>
    </row>
    <row r="188" spans="1:6" ht="12.75" customHeight="1" x14ac:dyDescent="0.2">
      <c r="A188" s="53">
        <v>329</v>
      </c>
      <c r="B188" s="85" t="s">
        <v>419</v>
      </c>
      <c r="C188" s="50" t="s">
        <v>420</v>
      </c>
      <c r="D188" s="51">
        <f t="shared" ref="D188:E188" si="43">SUM(D189:D195)</f>
        <v>6781.62</v>
      </c>
      <c r="E188" s="51">
        <f t="shared" si="43"/>
        <v>9875.7800000000007</v>
      </c>
      <c r="F188" s="52">
        <f t="shared" si="31"/>
        <v>145.62567646078665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704.59</v>
      </c>
      <c r="E190" s="242">
        <v>700.72</v>
      </c>
      <c r="F190" s="52">
        <f t="shared" si="31"/>
        <v>99.450744404547322</v>
      </c>
    </row>
    <row r="191" spans="1:6" ht="12.75" customHeight="1" x14ac:dyDescent="0.2">
      <c r="A191" s="53">
        <v>3293</v>
      </c>
      <c r="B191" s="85" t="s">
        <v>425</v>
      </c>
      <c r="C191" s="50" t="s">
        <v>426</v>
      </c>
      <c r="D191" s="242">
        <v>266.62</v>
      </c>
      <c r="E191" s="242">
        <v>356.93</v>
      </c>
      <c r="F191" s="52">
        <f t="shared" si="31"/>
        <v>133.87217763108544</v>
      </c>
    </row>
    <row r="192" spans="1:6" ht="12.75" customHeight="1" x14ac:dyDescent="0.2">
      <c r="A192" s="53">
        <v>3294</v>
      </c>
      <c r="B192" s="85" t="s">
        <v>427</v>
      </c>
      <c r="C192" s="50" t="s">
        <v>428</v>
      </c>
      <c r="D192" s="242">
        <v>65.03</v>
      </c>
      <c r="E192" s="242">
        <v>48.27</v>
      </c>
      <c r="F192" s="52">
        <f t="shared" si="31"/>
        <v>74.227279717053676</v>
      </c>
    </row>
    <row r="193" spans="1:6" ht="12.75" customHeight="1" x14ac:dyDescent="0.2">
      <c r="A193" s="53">
        <v>3295</v>
      </c>
      <c r="B193" s="85" t="s">
        <v>429</v>
      </c>
      <c r="C193" s="50" t="s">
        <v>430</v>
      </c>
      <c r="D193" s="242">
        <v>1789.77</v>
      </c>
      <c r="E193" s="242">
        <v>1825.69</v>
      </c>
      <c r="F193" s="52">
        <f t="shared" si="31"/>
        <v>102.00696178838622</v>
      </c>
    </row>
    <row r="194" spans="1:6" ht="12.75" customHeight="1" x14ac:dyDescent="0.2">
      <c r="A194" s="53" t="s">
        <v>431</v>
      </c>
      <c r="B194" s="85" t="s">
        <v>432</v>
      </c>
      <c r="C194" s="50" t="s">
        <v>431</v>
      </c>
      <c r="D194" s="242">
        <v>1316.86</v>
      </c>
      <c r="E194" s="242"/>
      <c r="F194" s="52">
        <f t="shared" si="31"/>
        <v>0</v>
      </c>
    </row>
    <row r="195" spans="1:6" ht="12.75" customHeight="1" x14ac:dyDescent="0.2">
      <c r="A195" s="53">
        <v>3299</v>
      </c>
      <c r="B195" s="85" t="s">
        <v>433</v>
      </c>
      <c r="C195" s="50" t="s">
        <v>434</v>
      </c>
      <c r="D195" s="242">
        <v>2638.75</v>
      </c>
      <c r="E195" s="242">
        <v>6944.17</v>
      </c>
      <c r="F195" s="52">
        <f t="shared" si="31"/>
        <v>263.16134533396496</v>
      </c>
    </row>
    <row r="196" spans="1:6" ht="12.75" customHeight="1" x14ac:dyDescent="0.2">
      <c r="A196" s="53">
        <v>34</v>
      </c>
      <c r="B196" s="232" t="s">
        <v>435</v>
      </c>
      <c r="C196" s="50" t="s">
        <v>436</v>
      </c>
      <c r="D196" s="51">
        <f t="shared" ref="D196:E196" si="44">D197+D202+D210</f>
        <v>1331.94</v>
      </c>
      <c r="E196" s="51">
        <f t="shared" si="44"/>
        <v>507.88</v>
      </c>
      <c r="F196" s="52">
        <f t="shared" si="31"/>
        <v>38.130846734837903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1331.94</v>
      </c>
      <c r="E210" s="51">
        <f t="shared" si="47"/>
        <v>507.88</v>
      </c>
      <c r="F210" s="52">
        <f t="shared" si="31"/>
        <v>38.130846734837903</v>
      </c>
    </row>
    <row r="211" spans="1:6" ht="12.75" customHeight="1" x14ac:dyDescent="0.2">
      <c r="A211" s="53">
        <v>3431</v>
      </c>
      <c r="B211" s="232" t="s">
        <v>465</v>
      </c>
      <c r="C211" s="50" t="s">
        <v>466</v>
      </c>
      <c r="D211" s="242">
        <v>484.9</v>
      </c>
      <c r="E211" s="242">
        <v>507.88</v>
      </c>
      <c r="F211" s="52">
        <f t="shared" si="31"/>
        <v>104.73912146834398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847.04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401.4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401.4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401.4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595549.21</v>
      </c>
      <c r="E289" s="51">
        <f t="shared" si="79"/>
        <v>651159.31000000006</v>
      </c>
      <c r="F289" s="52">
        <f t="shared" si="76"/>
        <v>109.33761628195259</v>
      </c>
    </row>
    <row r="290" spans="1:6" ht="12.75" customHeight="1" x14ac:dyDescent="0.2">
      <c r="A290" s="53" t="s">
        <v>608</v>
      </c>
      <c r="B290" s="85" t="s">
        <v>619</v>
      </c>
      <c r="C290" s="50" t="s">
        <v>620</v>
      </c>
      <c r="D290" s="51">
        <f>IF(D6&gt;=D289,D6-D289,0)</f>
        <v>1645.9600000000792</v>
      </c>
      <c r="E290" s="51">
        <f>IF(E6&gt;=E289,E6-E289,0)</f>
        <v>11743.239999999874</v>
      </c>
      <c r="F290" s="52">
        <f t="shared" si="76"/>
        <v>713.45840725165306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14226.26</v>
      </c>
      <c r="E292" s="242">
        <v>8108.38</v>
      </c>
      <c r="F292" s="52">
        <f t="shared" si="76"/>
        <v>56.995865392590886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99.54</v>
      </c>
      <c r="E294" s="242"/>
      <c r="F294" s="52">
        <f t="shared" si="76"/>
        <v>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7687.24</v>
      </c>
      <c r="E350" s="51">
        <f t="shared" si="95"/>
        <v>7831.7</v>
      </c>
      <c r="F350" s="52">
        <f t="shared" si="81"/>
        <v>101.87921802883739</v>
      </c>
    </row>
    <row r="351" spans="1:6" ht="12.75" customHeight="1" x14ac:dyDescent="0.2">
      <c r="A351" s="53">
        <v>41</v>
      </c>
      <c r="B351" s="85" t="s">
        <v>740</v>
      </c>
      <c r="C351" s="50" t="s">
        <v>741</v>
      </c>
      <c r="D351" s="51">
        <f t="shared" ref="D351:E351" si="96">D352+D356</f>
        <v>0</v>
      </c>
      <c r="E351" s="51">
        <f t="shared" si="96"/>
        <v>600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600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v>600</v>
      </c>
      <c r="F362" s="52" t="str">
        <f t="shared" si="81"/>
        <v>-</v>
      </c>
    </row>
    <row r="363" spans="1:6" ht="24" x14ac:dyDescent="0.2">
      <c r="A363" s="53">
        <v>42</v>
      </c>
      <c r="B363" s="232" t="s">
        <v>756</v>
      </c>
      <c r="C363" s="50" t="s">
        <v>757</v>
      </c>
      <c r="D363" s="51">
        <f t="shared" ref="D363:E363" si="99">D364+D369+D378+D383+D388+D391</f>
        <v>7687.24</v>
      </c>
      <c r="E363" s="51">
        <f t="shared" si="99"/>
        <v>7231.7</v>
      </c>
      <c r="F363" s="52">
        <f t="shared" si="81"/>
        <v>94.074076001269631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6495.45</v>
      </c>
      <c r="E369" s="51">
        <f t="shared" si="101"/>
        <v>6369.12</v>
      </c>
      <c r="F369" s="52">
        <f t="shared" si="81"/>
        <v>98.055100108537516</v>
      </c>
    </row>
    <row r="370" spans="1:6" ht="12.75" customHeight="1" x14ac:dyDescent="0.2">
      <c r="A370" s="53">
        <v>4221</v>
      </c>
      <c r="B370" s="85" t="s">
        <v>674</v>
      </c>
      <c r="C370" s="50" t="s">
        <v>766</v>
      </c>
      <c r="D370" s="242">
        <v>4896.3999999999996</v>
      </c>
      <c r="E370" s="242">
        <v>5918</v>
      </c>
      <c r="F370" s="52">
        <f t="shared" si="81"/>
        <v>120.86430847153011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1300.42</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298.63</v>
      </c>
      <c r="E376" s="242">
        <v>451.12</v>
      </c>
      <c r="F376" s="52">
        <f t="shared" si="81"/>
        <v>151.06318856109567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1191.79</v>
      </c>
      <c r="E383" s="51">
        <f t="shared" si="103"/>
        <v>862.58</v>
      </c>
      <c r="F383" s="52">
        <f t="shared" si="81"/>
        <v>72.376844913952965</v>
      </c>
    </row>
    <row r="384" spans="1:6" ht="12.75" customHeight="1" x14ac:dyDescent="0.2">
      <c r="A384" s="53">
        <v>4241</v>
      </c>
      <c r="B384" s="85" t="s">
        <v>783</v>
      </c>
      <c r="C384" s="50" t="s">
        <v>784</v>
      </c>
      <c r="D384" s="242">
        <v>1191.79</v>
      </c>
      <c r="E384" s="242">
        <v>862.58</v>
      </c>
      <c r="F384" s="52">
        <f t="shared" si="81"/>
        <v>72.376844913952965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7687.24</v>
      </c>
      <c r="E408" s="51">
        <f t="shared" si="111"/>
        <v>7831.7</v>
      </c>
      <c r="F408" s="52">
        <f t="shared" si="81"/>
        <v>101.87921802883739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597195.17000000004</v>
      </c>
      <c r="E412" s="51">
        <f>E6+E298</f>
        <v>662902.54999999993</v>
      </c>
      <c r="F412" s="52">
        <f t="shared" si="81"/>
        <v>111.00266433836026</v>
      </c>
    </row>
    <row r="413" spans="1:6" ht="12.75" customHeight="1" x14ac:dyDescent="0.2">
      <c r="A413" s="53" t="s">
        <v>608</v>
      </c>
      <c r="B413" s="85" t="s">
        <v>831</v>
      </c>
      <c r="C413" s="50" t="s">
        <v>832</v>
      </c>
      <c r="D413" s="51">
        <f t="shared" ref="D413:E413" si="112">D289+D350</f>
        <v>603236.44999999995</v>
      </c>
      <c r="E413" s="51">
        <f t="shared" si="112"/>
        <v>658991.01</v>
      </c>
      <c r="F413" s="52">
        <f t="shared" si="81"/>
        <v>109.24257146596497</v>
      </c>
    </row>
    <row r="414" spans="1:6" ht="12.75" customHeight="1" x14ac:dyDescent="0.2">
      <c r="A414" s="53" t="s">
        <v>608</v>
      </c>
      <c r="B414" s="85" t="s">
        <v>833</v>
      </c>
      <c r="C414" s="50" t="s">
        <v>834</v>
      </c>
      <c r="D414" s="51">
        <f t="shared" ref="D414:E414" si="113">IF(D412&gt;=D413,D412-D413,0)</f>
        <v>0</v>
      </c>
      <c r="E414" s="51">
        <f t="shared" si="113"/>
        <v>3911.5399999999208</v>
      </c>
      <c r="F414" s="52" t="str">
        <f t="shared" si="81"/>
        <v>-</v>
      </c>
    </row>
    <row r="415" spans="1:6" ht="12.75" customHeight="1" x14ac:dyDescent="0.2">
      <c r="A415" s="53" t="s">
        <v>608</v>
      </c>
      <c r="B415" s="85" t="s">
        <v>835</v>
      </c>
      <c r="C415" s="50" t="s">
        <v>836</v>
      </c>
      <c r="D415" s="51">
        <f t="shared" ref="D415:E415" si="114">IF(D413&gt;=D412,D413-D412,0)</f>
        <v>6041.2799999999115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14226.26</v>
      </c>
      <c r="E416" s="51">
        <f t="shared" si="115"/>
        <v>8108.38</v>
      </c>
      <c r="F416" s="52">
        <f t="shared" si="81"/>
        <v>56.995865392590886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99.54</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597195.17000000004</v>
      </c>
      <c r="E639" s="51">
        <f t="shared" si="180"/>
        <v>662902.54999999993</v>
      </c>
      <c r="F639" s="52">
        <f t="shared" si="119"/>
        <v>111.00266433836026</v>
      </c>
    </row>
    <row r="640" spans="1:6" ht="12.75" customHeight="1" x14ac:dyDescent="0.2">
      <c r="A640" s="53" t="s">
        <v>608</v>
      </c>
      <c r="B640" s="85" t="s">
        <v>1277</v>
      </c>
      <c r="C640" s="50" t="s">
        <v>1278</v>
      </c>
      <c r="D640" s="51">
        <f t="shared" ref="D640:E640" si="181">D413+D528</f>
        <v>603236.44999999995</v>
      </c>
      <c r="E640" s="51">
        <f t="shared" si="181"/>
        <v>658991.01</v>
      </c>
      <c r="F640" s="52">
        <f t="shared" si="119"/>
        <v>109.24257146596497</v>
      </c>
    </row>
    <row r="641" spans="1:6" ht="12.75" customHeight="1" x14ac:dyDescent="0.2">
      <c r="A641" s="53" t="s">
        <v>608</v>
      </c>
      <c r="B641" s="85" t="s">
        <v>1279</v>
      </c>
      <c r="C641" s="50" t="s">
        <v>1280</v>
      </c>
      <c r="D641" s="51">
        <f t="shared" ref="D641:E641" si="182">IF(D639&gt;=D640,D639-D640,0)</f>
        <v>0</v>
      </c>
      <c r="E641" s="51">
        <f t="shared" si="182"/>
        <v>3911.5399999999208</v>
      </c>
      <c r="F641" s="52" t="str">
        <f t="shared" si="119"/>
        <v>-</v>
      </c>
    </row>
    <row r="642" spans="1:6" ht="12.75" customHeight="1" x14ac:dyDescent="0.2">
      <c r="A642" s="53" t="s">
        <v>608</v>
      </c>
      <c r="B642" s="85" t="s">
        <v>1281</v>
      </c>
      <c r="C642" s="50" t="s">
        <v>1282</v>
      </c>
      <c r="D642" s="51">
        <f t="shared" ref="D642:E642" si="183">IF(D640&gt;=D639,D640-D639,0)</f>
        <v>6041.2799999999115</v>
      </c>
      <c r="E642" s="51">
        <f t="shared" si="183"/>
        <v>0</v>
      </c>
      <c r="F642" s="52">
        <f t="shared" si="119"/>
        <v>0</v>
      </c>
    </row>
    <row r="643" spans="1:6" ht="24" x14ac:dyDescent="0.2">
      <c r="A643" s="60" t="s">
        <v>1283</v>
      </c>
      <c r="B643" s="85" t="s">
        <v>1284</v>
      </c>
      <c r="C643" s="61" t="s">
        <v>1283</v>
      </c>
      <c r="D643" s="51">
        <f t="shared" ref="D643:E643" si="184">IF(D416-D417+D637-D638&gt;=0,D416-D417+D637-D638,0)</f>
        <v>14226.26</v>
      </c>
      <c r="E643" s="51">
        <f t="shared" si="184"/>
        <v>8108.38</v>
      </c>
      <c r="F643" s="52">
        <f t="shared" si="119"/>
        <v>56.995865392590886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8184.9800000000887</v>
      </c>
      <c r="E645" s="51">
        <f t="shared" si="186"/>
        <v>12019.919999999922</v>
      </c>
      <c r="F645" s="52">
        <f t="shared" si="119"/>
        <v>146.85338265945416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45433.89</v>
      </c>
      <c r="E647" s="243">
        <v>50996.09</v>
      </c>
      <c r="F647" s="57">
        <f t="shared" si="119"/>
        <v>112.2424031928589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23509.22</v>
      </c>
      <c r="E649" s="242">
        <v>24114.73</v>
      </c>
      <c r="F649" s="52">
        <f t="shared" ref="F649:F724" si="188">IF(D649&lt;&gt;0,IF(E649/D649&gt;=100,"&gt;&gt;100",E649/D649*100),"-")</f>
        <v>102.57562777497509</v>
      </c>
    </row>
    <row r="650" spans="1:6" ht="12.75" customHeight="1" x14ac:dyDescent="0.2">
      <c r="A650" s="53" t="s">
        <v>1296</v>
      </c>
      <c r="B650" s="85" t="s">
        <v>1297</v>
      </c>
      <c r="C650" s="50" t="s">
        <v>1296</v>
      </c>
      <c r="D650" s="242">
        <v>125108.06</v>
      </c>
      <c r="E650" s="242">
        <v>105404.7</v>
      </c>
      <c r="F650" s="52">
        <f t="shared" si="188"/>
        <v>84.250926758835519</v>
      </c>
    </row>
    <row r="651" spans="1:6" ht="12.75" customHeight="1" x14ac:dyDescent="0.2">
      <c r="A651" s="53" t="s">
        <v>1298</v>
      </c>
      <c r="B651" s="85" t="s">
        <v>1299</v>
      </c>
      <c r="C651" s="50" t="s">
        <v>1298</v>
      </c>
      <c r="D651" s="242">
        <v>124502.55</v>
      </c>
      <c r="E651" s="242">
        <v>108601.77</v>
      </c>
      <c r="F651" s="52">
        <f t="shared" si="188"/>
        <v>87.228550740526998</v>
      </c>
    </row>
    <row r="652" spans="1:6" ht="24" x14ac:dyDescent="0.2">
      <c r="A652" s="53">
        <v>11</v>
      </c>
      <c r="B652" s="85" t="s">
        <v>1300</v>
      </c>
      <c r="C652" s="50" t="s">
        <v>1301</v>
      </c>
      <c r="D652" s="51">
        <f t="shared" ref="D652:E652" si="189">+D649+D650-D651</f>
        <v>24114.729999999996</v>
      </c>
      <c r="E652" s="51">
        <f t="shared" si="189"/>
        <v>20917.659999999989</v>
      </c>
      <c r="F652" s="52">
        <f t="shared" si="188"/>
        <v>86.742252556839702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25</v>
      </c>
      <c r="E656" s="262">
        <v>25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500595.24</v>
      </c>
      <c r="E675" s="242">
        <v>570461.61</v>
      </c>
      <c r="F675" s="52">
        <f t="shared" si="188"/>
        <v>113.95665887674042</v>
      </c>
    </row>
    <row r="676" spans="1:6" ht="24" x14ac:dyDescent="0.2">
      <c r="A676" s="53">
        <v>63613</v>
      </c>
      <c r="B676" s="232" t="s">
        <v>1349</v>
      </c>
      <c r="C676" s="50" t="s">
        <v>1350</v>
      </c>
      <c r="D676" s="242">
        <v>2654.46</v>
      </c>
      <c r="E676" s="242">
        <v>2654</v>
      </c>
      <c r="F676" s="52">
        <f t="shared" si="188"/>
        <v>99.982670675014887</v>
      </c>
    </row>
    <row r="677" spans="1:6" ht="24" x14ac:dyDescent="0.2">
      <c r="A677" s="53">
        <v>63622</v>
      </c>
      <c r="B677" s="232" t="s">
        <v>1351</v>
      </c>
      <c r="C677" s="50" t="s">
        <v>1352</v>
      </c>
      <c r="D677" s="242">
        <v>364.99</v>
      </c>
      <c r="E677" s="242">
        <v>371</v>
      </c>
      <c r="F677" s="52">
        <f t="shared" si="188"/>
        <v>101.64662045535493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7946.78</v>
      </c>
      <c r="E710" s="242">
        <v>18562.88</v>
      </c>
      <c r="F710" s="52">
        <f t="shared" si="188"/>
        <v>233.58995719020788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115.01</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2180.4899999999998</v>
      </c>
      <c r="E716" s="242">
        <v>2206.38</v>
      </c>
      <c r="F716" s="52">
        <f t="shared" si="188"/>
        <v>101.18734779797202</v>
      </c>
    </row>
    <row r="717" spans="1:6" ht="12.75" customHeight="1" x14ac:dyDescent="0.2">
      <c r="A717" s="53">
        <v>31215</v>
      </c>
      <c r="B717" s="85" t="s">
        <v>1413</v>
      </c>
      <c r="C717" s="50" t="s">
        <v>1414</v>
      </c>
      <c r="D717" s="242">
        <v>698.64</v>
      </c>
      <c r="E717" s="242">
        <v>479.38</v>
      </c>
      <c r="F717" s="52">
        <f t="shared" si="188"/>
        <v>68.616168556051761</v>
      </c>
    </row>
    <row r="718" spans="1:6" ht="12.75" customHeight="1" x14ac:dyDescent="0.2">
      <c r="A718" s="53">
        <v>32121</v>
      </c>
      <c r="B718" s="85" t="s">
        <v>1415</v>
      </c>
      <c r="C718" s="50" t="s">
        <v>1416</v>
      </c>
      <c r="D718" s="242">
        <v>12554.19</v>
      </c>
      <c r="E718" s="242">
        <v>13533.82</v>
      </c>
      <c r="F718" s="52">
        <f t="shared" si="188"/>
        <v>107.80321151742965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1433.41</v>
      </c>
      <c r="E720" s="242">
        <v>2085.6999999999998</v>
      </c>
      <c r="F720" s="52">
        <f t="shared" si="188"/>
        <v>145.5061706001772</v>
      </c>
    </row>
    <row r="721" spans="1:6" ht="12.75" customHeight="1" x14ac:dyDescent="0.2">
      <c r="A721" s="53" t="s">
        <v>1421</v>
      </c>
      <c r="B721" s="85" t="s">
        <v>1422</v>
      </c>
      <c r="C721" s="50" t="s">
        <v>1421</v>
      </c>
      <c r="D721" s="242">
        <v>629.67999999999995</v>
      </c>
      <c r="E721" s="242">
        <v>320.25</v>
      </c>
      <c r="F721" s="52">
        <f t="shared" si="188"/>
        <v>50.859166560792787</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473.66</v>
      </c>
      <c r="E726" s="242">
        <v>469.26</v>
      </c>
      <c r="F726" s="52">
        <f t="shared" si="190"/>
        <v>99.07106363214119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121513.69000000002</v>
      </c>
      <c r="E6" s="229">
        <f t="shared" si="0"/>
        <v>123062.16</v>
      </c>
      <c r="F6" s="230">
        <f t="shared" ref="F6:F260" si="1">IF(D6&gt;0,IF(E6/D6&gt;=100,"&gt;&gt;100",E6/D6*100),"-")</f>
        <v>101.27431732177665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49685.900000000009</v>
      </c>
      <c r="E7" s="104">
        <f t="shared" si="2"/>
        <v>47602.590000000011</v>
      </c>
      <c r="F7" s="93">
        <f t="shared" si="1"/>
        <v>95.807039824175476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6836.52</v>
      </c>
      <c r="E8" s="104">
        <f>E9+E10-E11</f>
        <v>7436.52</v>
      </c>
      <c r="F8" s="93">
        <f t="shared" si="1"/>
        <v>108.77639500798652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6836.52</v>
      </c>
      <c r="E10" s="247">
        <v>7436.52</v>
      </c>
      <c r="F10" s="93">
        <f t="shared" si="1"/>
        <v>108.77639500798652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42849.380000000005</v>
      </c>
      <c r="E12" s="104">
        <f t="shared" si="3"/>
        <v>40166.070000000014</v>
      </c>
      <c r="F12" s="93">
        <f t="shared" si="1"/>
        <v>93.737809041811133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18113.75</v>
      </c>
      <c r="E19" s="104">
        <f t="shared" si="5"/>
        <v>14567.860000000015</v>
      </c>
      <c r="F19" s="93">
        <f t="shared" si="1"/>
        <v>80.42431854254373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54968.56</v>
      </c>
      <c r="E20" s="247">
        <v>46164.9</v>
      </c>
      <c r="F20" s="93">
        <f t="shared" si="1"/>
        <v>83.984190235290868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1831.04</v>
      </c>
      <c r="E21" s="247">
        <v>1366.51</v>
      </c>
      <c r="F21" s="93">
        <f t="shared" si="1"/>
        <v>74.630264767563787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23223.040000000001</v>
      </c>
      <c r="E22" s="247">
        <v>23223.040000000001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29313.8</v>
      </c>
      <c r="E26" s="247">
        <v>29398.84</v>
      </c>
      <c r="F26" s="93">
        <f t="shared" si="1"/>
        <v>100.29010227264973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91222.69</v>
      </c>
      <c r="E28" s="247">
        <v>85585.43</v>
      </c>
      <c r="F28" s="93">
        <f t="shared" si="1"/>
        <v>93.820331323270551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24735.63</v>
      </c>
      <c r="E35" s="104">
        <f t="shared" si="7"/>
        <v>25598.21</v>
      </c>
      <c r="F35" s="93">
        <f t="shared" si="1"/>
        <v>103.48719640453872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24735.63</v>
      </c>
      <c r="E36" s="247">
        <v>25598.21</v>
      </c>
      <c r="F36" s="93">
        <f t="shared" si="1"/>
        <v>103.48719640453872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1112.9000000000001</v>
      </c>
      <c r="E47" s="247">
        <v>796.34</v>
      </c>
      <c r="F47" s="93">
        <f t="shared" si="1"/>
        <v>71.55539581274148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1112.9000000000001</v>
      </c>
      <c r="E50" s="247">
        <v>796.34</v>
      </c>
      <c r="F50" s="93">
        <f t="shared" si="1"/>
        <v>71.55539581274148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48242.3</v>
      </c>
      <c r="E54" s="247">
        <v>49744.4</v>
      </c>
      <c r="F54" s="93">
        <f t="shared" si="1"/>
        <v>103.11365751632904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48242.3</v>
      </c>
      <c r="E55" s="247">
        <v>49744.4</v>
      </c>
      <c r="F55" s="93">
        <f t="shared" si="1"/>
        <v>103.11365751632904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71827.790000000008</v>
      </c>
      <c r="E68" s="104">
        <f t="shared" si="13"/>
        <v>75459.569999999992</v>
      </c>
      <c r="F68" s="93">
        <f t="shared" si="1"/>
        <v>105.05623241366607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24114.73</v>
      </c>
      <c r="E69" s="104">
        <f t="shared" si="14"/>
        <v>20917.66</v>
      </c>
      <c r="F69" s="93">
        <f t="shared" si="1"/>
        <v>86.742252556839745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24114.73</v>
      </c>
      <c r="E70" s="104">
        <f t="shared" si="15"/>
        <v>20917.66</v>
      </c>
      <c r="F70" s="93">
        <f t="shared" si="1"/>
        <v>86.742252556839745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24114.73</v>
      </c>
      <c r="E72" s="247">
        <v>20917.66</v>
      </c>
      <c r="F72" s="93">
        <f t="shared" si="1"/>
        <v>86.742252556839745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2179.63</v>
      </c>
      <c r="E78" s="104">
        <f>E79+SUM(E82:E84)-E85+E86</f>
        <v>3545.82</v>
      </c>
      <c r="F78" s="93">
        <f t="shared" si="1"/>
        <v>162.67990438744192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2179.63</v>
      </c>
      <c r="E86" s="247">
        <v>3545.82</v>
      </c>
      <c r="F86" s="93">
        <f t="shared" si="1"/>
        <v>162.67990438744192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99.54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99.54</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45433.89</v>
      </c>
      <c r="E170" s="104">
        <f t="shared" si="29"/>
        <v>50996.09</v>
      </c>
      <c r="F170" s="93">
        <f t="shared" si="1"/>
        <v>112.2424031928589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45433.89</v>
      </c>
      <c r="E173" s="247">
        <v>50996.09</v>
      </c>
      <c r="F173" s="93">
        <f t="shared" si="1"/>
        <v>112.2424031928589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121513.69</v>
      </c>
      <c r="E175" s="104">
        <f t="shared" si="30"/>
        <v>123062.16</v>
      </c>
      <c r="F175" s="93">
        <f t="shared" si="1"/>
        <v>101.27431732177668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63619.869999999995</v>
      </c>
      <c r="E176" s="104">
        <f t="shared" si="31"/>
        <v>63439.65</v>
      </c>
      <c r="F176" s="93">
        <f t="shared" si="1"/>
        <v>99.716723721692631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52172.53</v>
      </c>
      <c r="E177" s="104">
        <f t="shared" si="32"/>
        <v>53715.65</v>
      </c>
      <c r="F177" s="93">
        <f t="shared" si="1"/>
        <v>102.95772507102876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44945.63</v>
      </c>
      <c r="E178" s="247">
        <v>49283.37</v>
      </c>
      <c r="F178" s="93">
        <f t="shared" si="1"/>
        <v>109.65108287502035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5066.53</v>
      </c>
      <c r="E179" s="247">
        <v>1720.43</v>
      </c>
      <c r="F179" s="93">
        <f t="shared" si="1"/>
        <v>33.95677120238112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51.62</v>
      </c>
      <c r="E180" s="104">
        <f t="shared" si="33"/>
        <v>42.07</v>
      </c>
      <c r="F180" s="93">
        <f t="shared" si="1"/>
        <v>81.499418829910894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51.62</v>
      </c>
      <c r="E183" s="247">
        <v>42.07</v>
      </c>
      <c r="F183" s="93">
        <f t="shared" si="1"/>
        <v>81.499418829910894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2108.75</v>
      </c>
      <c r="E188" s="247">
        <v>2669.78</v>
      </c>
      <c r="F188" s="93">
        <f t="shared" si="1"/>
        <v>126.60486069946653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11447.34</v>
      </c>
      <c r="E234" s="104">
        <f t="shared" si="40"/>
        <v>9724</v>
      </c>
      <c r="F234" s="93">
        <f t="shared" si="1"/>
        <v>84.945498255489909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11447.34</v>
      </c>
      <c r="E236" s="247">
        <v>9724</v>
      </c>
      <c r="F236" s="93">
        <f t="shared" si="1"/>
        <v>84.945498255489909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57893.82</v>
      </c>
      <c r="E237" s="104">
        <f t="shared" si="41"/>
        <v>59622.51</v>
      </c>
      <c r="F237" s="93">
        <f t="shared" si="1"/>
        <v>102.98596637775846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49685.899999999994</v>
      </c>
      <c r="E238" s="104">
        <f t="shared" si="42"/>
        <v>47602.590000000004</v>
      </c>
      <c r="F238" s="93">
        <f t="shared" si="1"/>
        <v>95.80703982417549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49685.899999999994</v>
      </c>
      <c r="E239" s="104">
        <f t="shared" si="43"/>
        <v>47602.590000000004</v>
      </c>
      <c r="F239" s="93">
        <f t="shared" si="1"/>
        <v>95.80703982417549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16848.7</v>
      </c>
      <c r="E240" s="247">
        <v>15081.01</v>
      </c>
      <c r="F240" s="93">
        <f t="shared" si="1"/>
        <v>89.508448723046868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32837.199999999997</v>
      </c>
      <c r="E241" s="247">
        <v>32521.58</v>
      </c>
      <c r="F241" s="93">
        <f t="shared" si="1"/>
        <v>99.038834005335431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8184.9800000000005</v>
      </c>
      <c r="E245" s="104">
        <f t="shared" si="45"/>
        <v>12019.92</v>
      </c>
      <c r="F245" s="93">
        <f t="shared" si="1"/>
        <v>146.85338265945671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14799.28</v>
      </c>
      <c r="E246" s="104">
        <f t="shared" si="46"/>
        <v>14515.17</v>
      </c>
      <c r="F246" s="93">
        <f t="shared" si="1"/>
        <v>98.080244444324322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14799.28</v>
      </c>
      <c r="E247" s="247">
        <v>14515.17</v>
      </c>
      <c r="F247" s="93">
        <f t="shared" si="1"/>
        <v>98.080244444324322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6614.3</v>
      </c>
      <c r="E250" s="104">
        <f t="shared" si="47"/>
        <v>2495.25</v>
      </c>
      <c r="F250" s="93">
        <f t="shared" si="1"/>
        <v>37.725080507385513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6614.3</v>
      </c>
      <c r="E252" s="247">
        <v>2495.25</v>
      </c>
      <c r="F252" s="93">
        <f t="shared" si="1"/>
        <v>37.725080507385513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76.599999999999994</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99.54</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10984.47</v>
      </c>
      <c r="E259" s="104">
        <f t="shared" si="49"/>
        <v>26234.7</v>
      </c>
      <c r="F259" s="93">
        <f t="shared" si="1"/>
        <v>238.83446356537914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10984.47</v>
      </c>
      <c r="E260" s="248">
        <v>26234.7</v>
      </c>
      <c r="F260" s="97">
        <f t="shared" si="1"/>
        <v>238.83446356537914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99.54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2108.75</v>
      </c>
      <c r="E268" s="247">
        <v>2719.06</v>
      </c>
      <c r="F268" s="93">
        <f t="shared" si="50"/>
        <v>128.94179016004742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70.88</v>
      </c>
      <c r="E269" s="247">
        <v>826.76</v>
      </c>
      <c r="F269" s="93">
        <f t="shared" si="50"/>
        <v>1166.4221218961625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4029.8</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48142.73</v>
      </c>
      <c r="E288" s="247">
        <v>53715.65</v>
      </c>
      <c r="F288" s="93">
        <f t="shared" si="50"/>
        <v>111.57582879076446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2108.75</v>
      </c>
      <c r="E302" s="247">
        <v>2669.78</v>
      </c>
      <c r="F302" s="93">
        <f t="shared" si="50"/>
        <v>126.60486069946653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603236.44999999995</v>
      </c>
      <c r="E114" s="81">
        <f t="shared" si="22"/>
        <v>658991.01</v>
      </c>
      <c r="F114" s="63">
        <f t="shared" si="1"/>
        <v>109.24257146596497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603236.44999999995</v>
      </c>
      <c r="E118" s="81">
        <f t="shared" si="24"/>
        <v>658991.01</v>
      </c>
      <c r="F118" s="63">
        <f t="shared" si="1"/>
        <v>109.24257146596497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603236.44999999995</v>
      </c>
      <c r="E120" s="249">
        <v>658991.01</v>
      </c>
      <c r="F120" s="63">
        <f t="shared" si="1"/>
        <v>109.24257146596497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603236.44999999995</v>
      </c>
      <c r="E141" s="106">
        <f t="shared" si="28"/>
        <v>658991.01</v>
      </c>
      <c r="F141" s="82">
        <f t="shared" si="1"/>
        <v>109.24257146596497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226.62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226.62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226.62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226.62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52172.53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660615.3600000001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2169.87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654728.94000000006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576804.30000000005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77440.350000000006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484.29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3716.55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659072.24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1608.84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653746.85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572466.56000000006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80786.45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493.84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3716.55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53715.65000000014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53715.65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2669.78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51045.87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spuid</cp:lastModifiedBy>
  <cp:lastPrinted>2024-01-26T07:51:17Z</cp:lastPrinted>
  <dcterms:created xsi:type="dcterms:W3CDTF">2022-04-01T05:14:30Z</dcterms:created>
  <dcterms:modified xsi:type="dcterms:W3CDTF">2024-01-26T07:53:02Z</dcterms:modified>
</cp:coreProperties>
</file>